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35" windowWidth="15210" windowHeight="4155" tabRatio="768" activeTab="0"/>
  </bookViews>
  <sheets>
    <sheet name="目次 Contents" sheetId="1" r:id="rId1"/>
    <sheet name="1_損益計算書・包括利益計算書" sheetId="2" r:id="rId2"/>
    <sheet name="2_貸借対照表 Balance Sheets" sheetId="3" r:id="rId3"/>
    <sheet name="3_ｷｬｯｼｭ・ﾌﾛｰ計算書 Cash Flows" sheetId="4" r:id="rId4"/>
    <sheet name="4_財務ハイライト他 Others" sheetId="5" r:id="rId5"/>
  </sheets>
  <definedNames>
    <definedName name="_xlnm.Print_Area" localSheetId="1">'1_損益計算書・包括利益計算書'!$A$1:$L$62</definedName>
    <definedName name="_xlnm.Print_Area" localSheetId="2">'2_貸借対照表 Balance Sheets'!$A$1:$P$104</definedName>
    <definedName name="_xlnm.Print_Area" localSheetId="3">'3_ｷｬｯｼｭ・ﾌﾛｰ計算書 Cash Flows'!$A$1:$N$73</definedName>
    <definedName name="_xlnm.Print_Area" localSheetId="4">'4_財務ハイライト他 Others'!$A$1:$I$76</definedName>
    <definedName name="_xlnm.Print_Area" localSheetId="0">'目次 Contents'!$B$1:$N$53</definedName>
    <definedName name="_xlnm.Print_Titles" localSheetId="2">'2_貸借対照表 Balance Sheets'!$B:$D</definedName>
  </definedNames>
  <calcPr fullCalcOnLoad="1"/>
</workbook>
</file>

<file path=xl/sharedStrings.xml><?xml version="1.0" encoding="utf-8"?>
<sst xmlns="http://schemas.openxmlformats.org/spreadsheetml/2006/main" count="742" uniqueCount="472">
  <si>
    <t>主要財務指標</t>
  </si>
  <si>
    <t>営業利益</t>
  </si>
  <si>
    <t>経常利益</t>
  </si>
  <si>
    <t>流動資産</t>
  </si>
  <si>
    <t>負債合計</t>
  </si>
  <si>
    <t>流動負債</t>
  </si>
  <si>
    <t>固定負債</t>
  </si>
  <si>
    <t>現金及び預金</t>
  </si>
  <si>
    <t>たな卸資産</t>
  </si>
  <si>
    <t>未収入金</t>
  </si>
  <si>
    <t>その他</t>
  </si>
  <si>
    <t>有形固定資産</t>
  </si>
  <si>
    <t>無形固定資産</t>
  </si>
  <si>
    <t>投資その他の資産</t>
  </si>
  <si>
    <t>未払法人税等</t>
  </si>
  <si>
    <t>未払費用</t>
  </si>
  <si>
    <t>資本金</t>
  </si>
  <si>
    <t>貸借対照表</t>
  </si>
  <si>
    <t>売上原価</t>
  </si>
  <si>
    <t>販売費及び一般管理費</t>
  </si>
  <si>
    <t>営業外費用</t>
  </si>
  <si>
    <t>営業外収益</t>
  </si>
  <si>
    <t>特別利益</t>
  </si>
  <si>
    <t>特別損失</t>
  </si>
  <si>
    <t>法人税等調整額</t>
  </si>
  <si>
    <t>損益計算書</t>
  </si>
  <si>
    <t>営業活動によるキャッシュ・フロー</t>
  </si>
  <si>
    <t>投資活動によるキャッシュ・フロー</t>
  </si>
  <si>
    <t>財務活動によるキャッシュ・フロー</t>
  </si>
  <si>
    <t>キャッシュ・フロー計算書</t>
  </si>
  <si>
    <t>株主資本</t>
  </si>
  <si>
    <t>当期純利益</t>
  </si>
  <si>
    <t>関係会社預け金</t>
  </si>
  <si>
    <t>資本剰余金</t>
  </si>
  <si>
    <t>利益剰余金</t>
  </si>
  <si>
    <t>モバイルインテグレーション＆サポート事業</t>
  </si>
  <si>
    <t>売上高</t>
  </si>
  <si>
    <t>合計</t>
  </si>
  <si>
    <t>受取手形</t>
  </si>
  <si>
    <t>売掛金</t>
  </si>
  <si>
    <t>商品</t>
  </si>
  <si>
    <t>製品</t>
  </si>
  <si>
    <t>半製品</t>
  </si>
  <si>
    <t>原材料</t>
  </si>
  <si>
    <t>仕掛品</t>
  </si>
  <si>
    <t>前払費用</t>
  </si>
  <si>
    <t>繰延税金資産</t>
  </si>
  <si>
    <t>貸倒引当金</t>
  </si>
  <si>
    <t>固定資産</t>
  </si>
  <si>
    <t>建物</t>
  </si>
  <si>
    <t>構築物</t>
  </si>
  <si>
    <t>機械及び装置</t>
  </si>
  <si>
    <t>建設仮勘定</t>
  </si>
  <si>
    <t>投資有価証券</t>
  </si>
  <si>
    <t>長期前払費用</t>
  </si>
  <si>
    <t>敷金及び保証金</t>
  </si>
  <si>
    <t>資産合計</t>
  </si>
  <si>
    <t>支払手形</t>
  </si>
  <si>
    <t>買掛金</t>
  </si>
  <si>
    <t>未払金</t>
  </si>
  <si>
    <t>前受金</t>
  </si>
  <si>
    <t>退職給付引当金</t>
  </si>
  <si>
    <t>利益準備金</t>
  </si>
  <si>
    <t>別途積立金</t>
  </si>
  <si>
    <t>その他有価証券評価差額金</t>
  </si>
  <si>
    <t>■資産の部</t>
  </si>
  <si>
    <t>■負債の部</t>
  </si>
  <si>
    <t>預り金</t>
  </si>
  <si>
    <t>売上総利益</t>
  </si>
  <si>
    <t>受取利息</t>
  </si>
  <si>
    <t>受取配当金</t>
  </si>
  <si>
    <t>受取手数料</t>
  </si>
  <si>
    <t>支払利息</t>
  </si>
  <si>
    <t>法人税、住民税及び事業税</t>
  </si>
  <si>
    <t>現金及び現金同等物に係る換算差額</t>
  </si>
  <si>
    <t>現金及び現金同等物期首残高</t>
  </si>
  <si>
    <t>現金及び現金同等物期末残高</t>
  </si>
  <si>
    <t>資本準備金</t>
  </si>
  <si>
    <t>前渡金</t>
  </si>
  <si>
    <t>商標権</t>
  </si>
  <si>
    <t>関係会社出資金</t>
  </si>
  <si>
    <t>投資有価証券評価損</t>
  </si>
  <si>
    <t>固定資産評価損</t>
  </si>
  <si>
    <t>営業譲渡関連費用</t>
  </si>
  <si>
    <t>有価証券</t>
  </si>
  <si>
    <t>その他利益剰余金</t>
  </si>
  <si>
    <t>繰越利益剰余金</t>
  </si>
  <si>
    <t>自己株式</t>
  </si>
  <si>
    <t>■純資産の部</t>
  </si>
  <si>
    <t>純資産合計</t>
  </si>
  <si>
    <t>減損損失</t>
  </si>
  <si>
    <t>■営業活動によるキャッシュ・フロー</t>
  </si>
  <si>
    <t>減価償却費</t>
  </si>
  <si>
    <t>小計</t>
  </si>
  <si>
    <t>利息及び配当金の受取額</t>
  </si>
  <si>
    <t>利息の支払額</t>
  </si>
  <si>
    <t>法人税等の支払額</t>
  </si>
  <si>
    <t>有形固定資産の取得による支出</t>
  </si>
  <si>
    <t>有形固定資産の売却による収入</t>
  </si>
  <si>
    <t>無形固定資産の取得による支出</t>
  </si>
  <si>
    <t>■財務活動によるキャッシュ・フロー</t>
  </si>
  <si>
    <t>■投資活動によるキャッシュ・フロー</t>
  </si>
  <si>
    <t>配当金の支払額</t>
  </si>
  <si>
    <t>有形固定資産評価損</t>
  </si>
  <si>
    <t>無形固定資産評価損</t>
  </si>
  <si>
    <t>自己株式の取得による支出</t>
  </si>
  <si>
    <t>負債・純資産合計</t>
  </si>
  <si>
    <t>Current assets</t>
  </si>
  <si>
    <t>Assets</t>
  </si>
  <si>
    <t>Balance Sheets</t>
  </si>
  <si>
    <t>Advances paid</t>
  </si>
  <si>
    <t>Structures</t>
  </si>
  <si>
    <t>Accrued expenses</t>
  </si>
  <si>
    <t>Deposits received</t>
  </si>
  <si>
    <t>Statements of Cash Flows</t>
  </si>
  <si>
    <t>前払年金費用</t>
  </si>
  <si>
    <t xml:space="preserve">モバイルセールス事業 </t>
  </si>
  <si>
    <t>Mobile Sales Business</t>
  </si>
  <si>
    <t>自己資本比率 （％）</t>
  </si>
  <si>
    <t>固定比率 （％）</t>
  </si>
  <si>
    <t>Total Asses Turnover (Times)</t>
  </si>
  <si>
    <t>Fixed Assets Turnover (Times)</t>
  </si>
  <si>
    <t>Inventories Turnover Days (Days)</t>
  </si>
  <si>
    <t>売上高構成比</t>
  </si>
  <si>
    <t>自己資本回転率 (回)</t>
  </si>
  <si>
    <t>従業員1人当たり経常利益 (千円)</t>
  </si>
  <si>
    <t>フリー・キャッシュ・フロー (百万円)</t>
  </si>
  <si>
    <t>1株当たりキャッシュ・フロー (円)</t>
  </si>
  <si>
    <t>設備投資額 (百万円)</t>
  </si>
  <si>
    <t>1株当たり純資産 (円)</t>
  </si>
  <si>
    <t>売上高営業利益率 （％）</t>
  </si>
  <si>
    <t>Percentage of Sales by Segment</t>
  </si>
  <si>
    <t>セグメント別売上高</t>
  </si>
  <si>
    <t>財務ハイライト</t>
  </si>
  <si>
    <t>Total</t>
  </si>
  <si>
    <t>売上高経常利益率 （％）</t>
  </si>
  <si>
    <t>売上高当期純利益率 （％）</t>
  </si>
  <si>
    <t>流動比率 （％）</t>
  </si>
  <si>
    <t>Operating income</t>
  </si>
  <si>
    <t>Commissions received</t>
  </si>
  <si>
    <t>（百万円／Millions of Yen）</t>
  </si>
  <si>
    <t>財務ハイライト他</t>
  </si>
  <si>
    <t>ＮＥＣモバイリング株式会社</t>
  </si>
  <si>
    <t>Financial Highlights</t>
  </si>
  <si>
    <t>Financial Indicators</t>
  </si>
  <si>
    <t>Net Sales by Segment</t>
  </si>
  <si>
    <t>Percentage of Sales by Segment</t>
  </si>
  <si>
    <t>Mobile Integration &amp; Support Business</t>
  </si>
  <si>
    <r>
      <t xml:space="preserve">Operating Income to Net Sales </t>
    </r>
    <r>
      <rPr>
        <sz val="9"/>
        <rFont val="ＭＳ Ｐゴシック"/>
        <family val="3"/>
      </rPr>
      <t>（％）</t>
    </r>
  </si>
  <si>
    <r>
      <t xml:space="preserve">Ordinary Income to Net Sales </t>
    </r>
    <r>
      <rPr>
        <sz val="9"/>
        <rFont val="ＭＳ Ｐゴシック"/>
        <family val="3"/>
      </rPr>
      <t>（％）</t>
    </r>
  </si>
  <si>
    <r>
      <t xml:space="preserve">Net Income to Net Sales </t>
    </r>
    <r>
      <rPr>
        <sz val="9"/>
        <rFont val="ＭＳ Ｐゴシック"/>
        <family val="3"/>
      </rPr>
      <t>（％）</t>
    </r>
  </si>
  <si>
    <r>
      <t xml:space="preserve">Equity Ratio </t>
    </r>
    <r>
      <rPr>
        <sz val="9"/>
        <rFont val="ＭＳ Ｐゴシック"/>
        <family val="3"/>
      </rPr>
      <t>（％）</t>
    </r>
  </si>
  <si>
    <r>
      <t xml:space="preserve">Current Ratio </t>
    </r>
    <r>
      <rPr>
        <sz val="9"/>
        <rFont val="ＭＳ Ｐゴシック"/>
        <family val="3"/>
      </rPr>
      <t>（％）</t>
    </r>
  </si>
  <si>
    <t>総資本回転率 (回)</t>
  </si>
  <si>
    <t>Equity Turnover (Times)</t>
  </si>
  <si>
    <t>固定資産回転率 (回)</t>
  </si>
  <si>
    <t>売上債権回転期間 (日)</t>
  </si>
  <si>
    <t>Ordinary Income per Employee (Thousands of Yen)</t>
  </si>
  <si>
    <t>Cash Flows per share (Yen)</t>
  </si>
  <si>
    <t>Free Cash Flows (Millions of Yen)</t>
  </si>
  <si>
    <t>Capital Expenditures (Millions of Yen)</t>
  </si>
  <si>
    <r>
      <t xml:space="preserve">Return on Assets </t>
    </r>
    <r>
      <rPr>
        <sz val="9"/>
        <rFont val="ＭＳ Ｐゴシック"/>
        <family val="3"/>
      </rPr>
      <t>（％）</t>
    </r>
  </si>
  <si>
    <t>・・・・・・・</t>
  </si>
  <si>
    <t>Receivables Turnover Days (Days)</t>
  </si>
  <si>
    <r>
      <t xml:space="preserve">Return on Equity </t>
    </r>
    <r>
      <rPr>
        <sz val="9"/>
        <rFont val="ＭＳ Ｐゴシック"/>
        <family val="3"/>
      </rPr>
      <t>（％）</t>
    </r>
  </si>
  <si>
    <t>総資産経常利益率 [ROA] （％）</t>
  </si>
  <si>
    <t>自己資本当期純利益率 [ROE] （％）</t>
  </si>
  <si>
    <t>・・・・・・・</t>
  </si>
  <si>
    <t>Income Statements</t>
  </si>
  <si>
    <t>Others</t>
  </si>
  <si>
    <t>Other</t>
  </si>
  <si>
    <t>固定資産除却損</t>
  </si>
  <si>
    <t>移転補償金</t>
  </si>
  <si>
    <t>2007/3</t>
  </si>
  <si>
    <t>2008/3</t>
  </si>
  <si>
    <t>商品及び製品</t>
  </si>
  <si>
    <t>原材料及び貯蔵品</t>
  </si>
  <si>
    <t>リース資産</t>
  </si>
  <si>
    <t>長期貸付金</t>
  </si>
  <si>
    <t>従業員に対する長期貸付金</t>
  </si>
  <si>
    <t>破産更生債権等</t>
  </si>
  <si>
    <t>リース債務</t>
  </si>
  <si>
    <t>長期預り保証金</t>
  </si>
  <si>
    <t>(百万円／Millions of Yen）</t>
  </si>
  <si>
    <t>有形固定資産除却損</t>
  </si>
  <si>
    <t>無形固定資産除却損</t>
  </si>
  <si>
    <t>営業譲渡による収入</t>
  </si>
  <si>
    <t>事業譲渡による支出</t>
  </si>
  <si>
    <t>投資有価証券の取得による支出</t>
  </si>
  <si>
    <t>リース債務の返済による支出</t>
  </si>
  <si>
    <r>
      <t>モバイルサービス事業</t>
    </r>
    <r>
      <rPr>
        <sz val="11"/>
        <rFont val="Arial"/>
        <family val="2"/>
      </rPr>
      <t xml:space="preserve"> </t>
    </r>
  </si>
  <si>
    <t xml:space="preserve">Mobile Service Business   </t>
  </si>
  <si>
    <t>-</t>
  </si>
  <si>
    <t>1株当たり配当金（年間） （円）</t>
  </si>
  <si>
    <t>1株当たり配当金（中間） （円）</t>
  </si>
  <si>
    <r>
      <t xml:space="preserve">Fixed Ratio </t>
    </r>
    <r>
      <rPr>
        <sz val="9"/>
        <rFont val="ＭＳ Ｐゴシック"/>
        <family val="3"/>
      </rPr>
      <t>（％）</t>
    </r>
  </si>
  <si>
    <t>Net Assets per Share (Yen)</t>
  </si>
  <si>
    <t>セグメント別営業利益</t>
  </si>
  <si>
    <t>営業利益構成比</t>
  </si>
  <si>
    <t>Operating Income by Segment</t>
  </si>
  <si>
    <t>Percentage of Operating Income by Segment</t>
  </si>
  <si>
    <t>単体</t>
  </si>
  <si>
    <t>連結</t>
  </si>
  <si>
    <t>受取手形及び売掛金</t>
  </si>
  <si>
    <t>建物及び構築物</t>
  </si>
  <si>
    <t>機械装置及び運搬具</t>
  </si>
  <si>
    <t>Machinery, equipment and vehicles</t>
  </si>
  <si>
    <t>土地</t>
  </si>
  <si>
    <t>Land</t>
  </si>
  <si>
    <t>支払手形及び買掛金</t>
  </si>
  <si>
    <t>転貸損失引当金</t>
  </si>
  <si>
    <t>役員退職慰労引当金</t>
  </si>
  <si>
    <t>Cash flows from operating activities</t>
  </si>
  <si>
    <t xml:space="preserve">Increase (decrease) in allowance for doubtful accounts </t>
  </si>
  <si>
    <t>受取利息及び受取配当金</t>
  </si>
  <si>
    <t xml:space="preserve">Interest and dividend income </t>
  </si>
  <si>
    <t>Interest expense</t>
  </si>
  <si>
    <t>Loss on retirement of intangible assets</t>
  </si>
  <si>
    <t>Loss on devaluation of intangible assets</t>
  </si>
  <si>
    <t>Loss on devaluation of investment securities</t>
  </si>
  <si>
    <t>投資有価証券の売却による収入</t>
  </si>
  <si>
    <t>注：</t>
  </si>
  <si>
    <t>受取家賃</t>
  </si>
  <si>
    <t>賃貸費用</t>
  </si>
  <si>
    <t>転貸損失引当金戻入額</t>
  </si>
  <si>
    <t>事業譲渡益</t>
  </si>
  <si>
    <t>出向料負担金調整額</t>
  </si>
  <si>
    <t>Income Statements</t>
  </si>
  <si>
    <t>2009/3</t>
  </si>
  <si>
    <t>2010/3</t>
  </si>
  <si>
    <t>2011/3</t>
  </si>
  <si>
    <t>Consolidated</t>
  </si>
  <si>
    <t>Net sales</t>
  </si>
  <si>
    <t>Cost of sales</t>
  </si>
  <si>
    <t>Gross profit</t>
  </si>
  <si>
    <t>Selling, general and administrative expenses</t>
  </si>
  <si>
    <t>Non-operating income</t>
  </si>
  <si>
    <t>Interest income</t>
  </si>
  <si>
    <t>Dividend income</t>
  </si>
  <si>
    <t>Rent income</t>
  </si>
  <si>
    <t>Non-operating expenses</t>
  </si>
  <si>
    <t>Rent expense</t>
  </si>
  <si>
    <t>Ordinary income</t>
  </si>
  <si>
    <t>Extraordinary gains</t>
  </si>
  <si>
    <t>Reversal of provision for loss on subleases</t>
  </si>
  <si>
    <t>Gain on transfer of business</t>
  </si>
  <si>
    <t>Adjustment to fees for seconded employees</t>
  </si>
  <si>
    <t>Compensation for transfer</t>
  </si>
  <si>
    <t>Other</t>
  </si>
  <si>
    <t>Extraordinary losses</t>
  </si>
  <si>
    <t>Expenses related to transfer of business</t>
  </si>
  <si>
    <t>資産除去債務会計基準の適用に伴う影響額</t>
  </si>
  <si>
    <t>Loss on adjustment for charges of accounting
standard for asset retirement obligations</t>
  </si>
  <si>
    <t>本社移転費用</t>
  </si>
  <si>
    <t>Head office transfer cost</t>
  </si>
  <si>
    <t>災害による損失</t>
  </si>
  <si>
    <t>Loss on disaster</t>
  </si>
  <si>
    <t>割増退職金</t>
  </si>
  <si>
    <t>Extra retirement payments</t>
  </si>
  <si>
    <t>税金等調整前当期純利益</t>
  </si>
  <si>
    <t>Income before income taxes</t>
  </si>
  <si>
    <t>少数株主損益調整前当期純利益</t>
  </si>
  <si>
    <t>Income before minority interests</t>
  </si>
  <si>
    <t>－</t>
  </si>
  <si>
    <t>Net income</t>
  </si>
  <si>
    <t>包括利益計算書</t>
  </si>
  <si>
    <t>Statements of comprehensive income</t>
  </si>
  <si>
    <t>－</t>
  </si>
  <si>
    <t>その他の包括利益</t>
  </si>
  <si>
    <t>Other comprehensive income</t>
  </si>
  <si>
    <t>－</t>
  </si>
  <si>
    <t>Valuation difference on available-for-sale securities</t>
  </si>
  <si>
    <t>－</t>
  </si>
  <si>
    <t>包括利益</t>
  </si>
  <si>
    <t>－</t>
  </si>
  <si>
    <t>2010年3月期においては貸借対照表のみを連結しました。2011年3月期よりすべて連結ベースで記載しております。</t>
  </si>
  <si>
    <t>Notes:</t>
  </si>
  <si>
    <t>Financial statements are presented on a consolidated basis for the fiscal year ended March 31,2011.</t>
  </si>
  <si>
    <t>Balance Sheets</t>
  </si>
  <si>
    <t>Cash and deposits</t>
  </si>
  <si>
    <t>-</t>
  </si>
  <si>
    <t>-</t>
  </si>
  <si>
    <t>Short-term investment securities</t>
  </si>
  <si>
    <t>Inventories</t>
  </si>
  <si>
    <t>Merchandise</t>
  </si>
  <si>
    <t>-</t>
  </si>
  <si>
    <t>Finished goods</t>
  </si>
  <si>
    <t>Semifinished components</t>
  </si>
  <si>
    <t>Merchandise and finished goods</t>
  </si>
  <si>
    <t>Work in process</t>
  </si>
  <si>
    <t>Raw materials</t>
  </si>
  <si>
    <t>-</t>
  </si>
  <si>
    <t>Raw materials and supplies</t>
  </si>
  <si>
    <t>Prepaid expenses</t>
  </si>
  <si>
    <t>Deferred tax assets</t>
  </si>
  <si>
    <t>Deposit paid in subsidiaries and affiliates</t>
  </si>
  <si>
    <t>Other</t>
  </si>
  <si>
    <t>Allowance for doubtful accounts</t>
  </si>
  <si>
    <t>Non-current assets</t>
  </si>
  <si>
    <t>Property, plant and equipment</t>
  </si>
  <si>
    <t>Buildings</t>
  </si>
  <si>
    <t>-</t>
  </si>
  <si>
    <t>Buildings and structures</t>
  </si>
  <si>
    <t>Machinery and equipment</t>
  </si>
  <si>
    <t>工具、器具及び備品</t>
  </si>
  <si>
    <t>Tools, furniture and fixtures</t>
  </si>
  <si>
    <t>Lease assets</t>
  </si>
  <si>
    <t>Construction in progress</t>
  </si>
  <si>
    <t>Intangible assets</t>
  </si>
  <si>
    <t>のれん</t>
  </si>
  <si>
    <t>Goodwill</t>
  </si>
  <si>
    <t>Right of trademarks</t>
  </si>
  <si>
    <t>-</t>
  </si>
  <si>
    <t>ソフトウェア</t>
  </si>
  <si>
    <t>Software</t>
  </si>
  <si>
    <t>Other</t>
  </si>
  <si>
    <t>Investments and other assets</t>
  </si>
  <si>
    <t>Investment securities</t>
  </si>
  <si>
    <t>Investment in capital of subsidiaries and affiliates</t>
  </si>
  <si>
    <t>-</t>
  </si>
  <si>
    <t>Long-term loans receivable</t>
  </si>
  <si>
    <t>-</t>
  </si>
  <si>
    <t>Long-term loans receivable from employees</t>
  </si>
  <si>
    <t>-</t>
  </si>
  <si>
    <t>Claims provable in bankruptcy, claims provable in 
rehabilitation and other</t>
  </si>
  <si>
    <t>Long-term prepaid expenses</t>
  </si>
  <si>
    <t>-</t>
  </si>
  <si>
    <t>Lease and guarantee deposits</t>
  </si>
  <si>
    <t>-</t>
  </si>
  <si>
    <t>Prepaid pension costs</t>
  </si>
  <si>
    <t>-</t>
  </si>
  <si>
    <t>Other</t>
  </si>
  <si>
    <t>Total assets</t>
  </si>
  <si>
    <t>Liabilities</t>
  </si>
  <si>
    <t>Current liabilities</t>
  </si>
  <si>
    <t>Lease obligations</t>
  </si>
  <si>
    <t>Income taxes payable</t>
  </si>
  <si>
    <t>Advances received</t>
  </si>
  <si>
    <t>Provision for loss on subleases</t>
  </si>
  <si>
    <t>Other</t>
  </si>
  <si>
    <t>Non-current liabilities</t>
  </si>
  <si>
    <t>Lease obligations</t>
  </si>
  <si>
    <t>Provision for retirement benefits</t>
  </si>
  <si>
    <t>Provision for directors' retirement benefits</t>
  </si>
  <si>
    <t>Deposits received for guarantee</t>
  </si>
  <si>
    <t>Other</t>
  </si>
  <si>
    <t>Total liabilities</t>
  </si>
  <si>
    <t>Net assets</t>
  </si>
  <si>
    <t>Shareholders’ equity</t>
  </si>
  <si>
    <t>Capital stock</t>
  </si>
  <si>
    <t>Capital surplus</t>
  </si>
  <si>
    <t>Legal capital surplus</t>
  </si>
  <si>
    <t>Retained earnings</t>
  </si>
  <si>
    <t>Legal retained earnings</t>
  </si>
  <si>
    <t>-</t>
  </si>
  <si>
    <t>Other retained earnings</t>
  </si>
  <si>
    <t>General reserve</t>
  </si>
  <si>
    <t>-</t>
  </si>
  <si>
    <t>Retained earnings brought forward</t>
  </si>
  <si>
    <t>Treasury stocks</t>
  </si>
  <si>
    <t>その他の包括利益累計額</t>
  </si>
  <si>
    <t>Accumulated other comprehensive income</t>
  </si>
  <si>
    <t>Total net assets</t>
  </si>
  <si>
    <t>Total liabilities and net assets</t>
  </si>
  <si>
    <r>
      <t>Depreciation and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amortization</t>
    </r>
  </si>
  <si>
    <t>のれん償却額</t>
  </si>
  <si>
    <t>Amortization of goodwill</t>
  </si>
  <si>
    <r>
      <t xml:space="preserve">Increase (decrease) in </t>
    </r>
    <r>
      <rPr>
        <sz val="9"/>
        <rFont val="Arial"/>
        <family val="2"/>
      </rPr>
      <t>provision for retirement benefit</t>
    </r>
  </si>
  <si>
    <t>Increase (decrease) in provision for directors' retirement benefit</t>
  </si>
  <si>
    <t>Increase (decrease) in provision for loss on sublease</t>
  </si>
  <si>
    <r>
      <t>Foreign exchange losses (gains</t>
    </r>
    <r>
      <rPr>
        <sz val="9"/>
        <rFont val="ＭＳ Ｐゴシック"/>
        <family val="3"/>
      </rPr>
      <t>）</t>
    </r>
  </si>
  <si>
    <t>Loss (gain) on sales of property, plant and equipment</t>
  </si>
  <si>
    <t>Loss on retirement of property, plant and equipment</t>
  </si>
  <si>
    <t>Loss on devaluation of property, plant and equipment</t>
  </si>
  <si>
    <t>Loss (gain) on sales of investment securities</t>
  </si>
  <si>
    <t>Loss (gain) on devaluation of investment securities</t>
  </si>
  <si>
    <t>Loss (gain) on transfer of business</t>
  </si>
  <si>
    <t>移転費用</t>
  </si>
  <si>
    <t>Head office transfer cost</t>
  </si>
  <si>
    <t>災害損失</t>
  </si>
  <si>
    <t xml:space="preserve">(Increase) decrease in inventories </t>
  </si>
  <si>
    <t xml:space="preserve">Increase (decrease) in accrued expenses </t>
  </si>
  <si>
    <t>Increase (decrease) in accrued consumption taxes</t>
  </si>
  <si>
    <t xml:space="preserve">Increase (decrease) in deposits received </t>
  </si>
  <si>
    <t>Other, net</t>
  </si>
  <si>
    <t xml:space="preserve">Sub-total </t>
  </si>
  <si>
    <t>Interest and dividend income received</t>
  </si>
  <si>
    <t>Interest expense paid</t>
  </si>
  <si>
    <t>Income taxes paid</t>
  </si>
  <si>
    <t>Other, net</t>
  </si>
  <si>
    <t xml:space="preserve">Net cash provided by (used in) operating activities </t>
  </si>
  <si>
    <t>Purchases of property, plant  and equipment</t>
  </si>
  <si>
    <t>Proceeds from sales of property, plant  and equipment</t>
  </si>
  <si>
    <t xml:space="preserve">Purchases of intangible assets </t>
  </si>
  <si>
    <t>事業譲受による支出</t>
  </si>
  <si>
    <t>Payments for transfer of business</t>
  </si>
  <si>
    <t>Proceeds from transfer of business</t>
  </si>
  <si>
    <t xml:space="preserve">Purchases of investment securities </t>
  </si>
  <si>
    <t>Proceeds from sales of investment securities</t>
  </si>
  <si>
    <t>関係会社株式の取得による支出</t>
  </si>
  <si>
    <t>Purchase of stocks of subsidiaries and affiliates</t>
  </si>
  <si>
    <t>Other, net</t>
  </si>
  <si>
    <t xml:space="preserve">Net cash provided by (used in) investing activities </t>
  </si>
  <si>
    <t>Cash flows from financing activities</t>
  </si>
  <si>
    <t>Cash dividends paid</t>
  </si>
  <si>
    <t>Repayments of lease obligations</t>
  </si>
  <si>
    <t>Purchase of treasury stock</t>
  </si>
  <si>
    <t xml:space="preserve">Net cash provided by (used in) financing activities </t>
  </si>
  <si>
    <t xml:space="preserve">Effect of exchange rate changes on cash and cash equivalents </t>
  </si>
  <si>
    <t xml:space="preserve">Net increase (decrease) in cash and cash equivalents </t>
  </si>
  <si>
    <t>Cash and cash equivalents at beginning of year</t>
  </si>
  <si>
    <t xml:space="preserve">Cash and cash equivalents at end of year </t>
  </si>
  <si>
    <t>純資産</t>
  </si>
  <si>
    <t>総資産</t>
  </si>
  <si>
    <t>Net Sales</t>
  </si>
  <si>
    <t>Operating Income</t>
  </si>
  <si>
    <t>Ordinary Income</t>
  </si>
  <si>
    <t>Net Income</t>
  </si>
  <si>
    <t>Net Assets</t>
  </si>
  <si>
    <t>Total Assets</t>
  </si>
  <si>
    <t>Fact Book 2011/3</t>
  </si>
  <si>
    <t>Statements of Comprehensive Income</t>
  </si>
  <si>
    <t>Non-consolidated</t>
  </si>
  <si>
    <t>Non-consolidated</t>
  </si>
  <si>
    <t>Dividend per Share (Annual) (Yen)</t>
  </si>
  <si>
    <t>Dividend per Share (Interim) (Yen)</t>
  </si>
  <si>
    <t>Loss on retirement of non-current assets</t>
  </si>
  <si>
    <t>Loss on devaluation of non-current assets</t>
  </si>
  <si>
    <t>Impairment loss</t>
  </si>
  <si>
    <t>Comprehensive income</t>
  </si>
  <si>
    <t>貸倒引当金の増加（減少）額</t>
  </si>
  <si>
    <t>退職給付引当金の増加（減少）額</t>
  </si>
  <si>
    <t>役員退職慰労金引当金の増加（減少）額</t>
  </si>
  <si>
    <t>転貸損失引当金の増加（減少）額</t>
  </si>
  <si>
    <t>為替差損（益）</t>
  </si>
  <si>
    <t>有形固定資産売却損（益）</t>
  </si>
  <si>
    <t>投資有価証券評価損（益）</t>
  </si>
  <si>
    <t>投資有価証券売却損（益）</t>
  </si>
  <si>
    <t>事業譲渡損（益）</t>
  </si>
  <si>
    <t>売上債権の（増加）減少額</t>
  </si>
  <si>
    <t>たな卸資産の（増加）減少額</t>
  </si>
  <si>
    <t>未収入金の（増加）減少額</t>
  </si>
  <si>
    <t>仕入債務の増加（減少）額</t>
  </si>
  <si>
    <t>未払費用の増加（減少）額</t>
  </si>
  <si>
    <t>未払消費税等の増加（減少）額</t>
  </si>
  <si>
    <t>預り金の増加（減少）額</t>
  </si>
  <si>
    <t>現金及び現金同等物の増加（減少）額</t>
  </si>
  <si>
    <t xml:space="preserve">Cash flows from investing activities </t>
  </si>
  <si>
    <t>配当性向 (％)</t>
  </si>
  <si>
    <r>
      <t>Dividend Payout Ratio (</t>
    </r>
    <r>
      <rPr>
        <sz val="9"/>
        <rFont val="ＭＳ Ｐゴシック"/>
        <family val="3"/>
      </rPr>
      <t>％</t>
    </r>
    <r>
      <rPr>
        <sz val="9"/>
        <rFont val="Arial"/>
        <family val="2"/>
      </rPr>
      <t>)</t>
    </r>
  </si>
  <si>
    <t>たな卸資産回転期間 (日)</t>
  </si>
  <si>
    <t>Consolidated</t>
  </si>
  <si>
    <t>Consolidated</t>
  </si>
  <si>
    <t>2010年3月期が連結初年度であり、また、連結会計年度末日を連結子会社のみなし取得日としているため、</t>
  </si>
  <si>
    <t>Consolidated financial statements for the fiscal year ended March 31, 2010 are not presented in this</t>
  </si>
  <si>
    <t>report, except for balance sheets, as the said  fiscal year was the first business year for NEC Mobiling</t>
  </si>
  <si>
    <t xml:space="preserve"> to report activities on a consolidated basis, and the deemed acquisition date of the consolidated</t>
  </si>
  <si>
    <t>subsidiaries fell on the last day of the fiscal year.</t>
  </si>
  <si>
    <t xml:space="preserve">                                                           NEC Mobiling, Ltd.</t>
  </si>
  <si>
    <r>
      <t xml:space="preserve">Income taxes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deferred</t>
    </r>
  </si>
  <si>
    <r>
      <t xml:space="preserve">Income taxes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current</t>
    </r>
  </si>
  <si>
    <r>
      <t xml:space="preserve">Notes receivable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</si>
  <si>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 xml:space="preserve">Accounts receivable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</si>
  <si>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 xml:space="preserve">Notes and accounts receivable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</si>
  <si>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 xml:space="preserve">Accounts receivable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other</t>
    </r>
  </si>
  <si>
    <r>
      <t xml:space="preserve">Notes payable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</si>
  <si>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 xml:space="preserve">Accounts payable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</si>
  <si>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 xml:space="preserve">Notes and accounts payable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</si>
  <si>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>Accounts payable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other</t>
    </r>
  </si>
  <si>
    <r>
      <t>(Increase) decrease in notes and accounts receivable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</si>
  <si>
    <r>
      <t>(Increase) decrease in accounts receivable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 xml:space="preserve">other </t>
    </r>
  </si>
  <si>
    <r>
      <t>Increase (decrease) in notes and accounts payable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―</t>
    </r>
    <r>
      <rPr>
        <sz val="9"/>
        <rFont val="Arial"/>
        <family val="2"/>
      </rPr>
      <t>trade</t>
    </r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</si>
</sst>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&quot;回&quot;"/>
    <numFmt numFmtId="178" formatCode="#,##0.00&quot;倍&quot;"/>
    <numFmt numFmtId="179" formatCode="#,##0.0;[Red]\-#,##0.0"/>
    <numFmt numFmtId="180" formatCode="#,##0.0&quot;倍&quot;"/>
    <numFmt numFmtId="181" formatCode="#,##0.0&quot;回&quot;"/>
    <numFmt numFmtId="182" formatCode="#,##0.0&quot;日&quot;"/>
    <numFmt numFmtId="183" formatCode="#,##0.000&quot;回&quot;"/>
    <numFmt numFmtId="184" formatCode="#,##0&quot;回&quot;"/>
    <numFmt numFmtId="185" formatCode="#,##0&quot;千円&quot;"/>
    <numFmt numFmtId="186" formatCode="#,##0.0&quot;千円&quot;"/>
    <numFmt numFmtId="187" formatCode="#,##0.00&quot;千円&quot;"/>
    <numFmt numFmtId="188" formatCode="#,##0&quot;人&quot;"/>
    <numFmt numFmtId="189" formatCode="#,##0.000;[Red]\-#,##0.000"/>
    <numFmt numFmtId="190" formatCode="#,##0.0000;[Red]\-#,##0.0000"/>
    <numFmt numFmtId="191" formatCode="#,##0.00&quot;円&quot;"/>
    <numFmt numFmtId="192" formatCode="#,##0&quot;百万円&quot;"/>
    <numFmt numFmtId="193" formatCode="#,##0.000&quot;円&quot;"/>
    <numFmt numFmtId="194" formatCode="#,##0.0000&quot;円&quot;"/>
    <numFmt numFmtId="195" formatCode="#,##0.0&quot;円&quot;"/>
    <numFmt numFmtId="196" formatCode="0.000%"/>
    <numFmt numFmtId="197" formatCode="0.0000%"/>
    <numFmt numFmtId="198" formatCode="#,##0.0000&quot;回&quot;"/>
    <numFmt numFmtId="199" formatCode="#,##0.00000&quot;回&quot;"/>
    <numFmt numFmtId="200" formatCode="#,##0.000&quot;千円&quot;"/>
    <numFmt numFmtId="201" formatCode="#,##0;&quot;△ &quot;#,##0"/>
    <numFmt numFmtId="202" formatCode="0;&quot;△ &quot;0"/>
    <numFmt numFmtId="203" formatCode="#,##0.000&quot;百万円&quot;"/>
    <numFmt numFmtId="204" formatCode="#,##0.00&quot;百万円&quot;"/>
    <numFmt numFmtId="205" formatCode="#,##0.0&quot;百万円&quot;"/>
    <numFmt numFmtId="206" formatCode="#,##0;[Red]#,##0"/>
    <numFmt numFmtId="207" formatCode="#,##0_ ;[Red]\-#,##0\ "/>
    <numFmt numFmtId="208" formatCode="#,##0.00;[Red]#,##0.00"/>
    <numFmt numFmtId="209" formatCode="0.0_ "/>
    <numFmt numFmtId="210" formatCode="0.00_ "/>
    <numFmt numFmtId="211" formatCode="0_);[Red]\(0\)"/>
    <numFmt numFmtId="212" formatCode="#,##0_);[Red]\(#,##0\)"/>
    <numFmt numFmtId="213" formatCode="_ * #,##0_ ;_ * \(#,##0\)_ ;_ * &quot;-&quot;_ ;_ @_ "/>
    <numFmt numFmtId="214" formatCode="#,##0_);\(#,##0\)"/>
    <numFmt numFmtId="215" formatCode="0_ "/>
    <numFmt numFmtId="216" formatCode="[&lt;=999]000;[&lt;=9999]000\-00;000\-0000"/>
    <numFmt numFmtId="217" formatCode="#,##0,;[Red]\-#,##0,"/>
    <numFmt numFmtId="218" formatCode="#,##0.00_);[Red]\(#,##0.00\)"/>
    <numFmt numFmtId="219" formatCode="0.0_);[Red]\(0.0\)"/>
    <numFmt numFmtId="220" formatCode="#,##0.000_);[Red]\(#,##0.000\)"/>
    <numFmt numFmtId="221" formatCode="#,##0.0_);[Red]\(#,##0.0\)"/>
    <numFmt numFmtId="222" formatCode="_ * #,##0;_ * &quot;△&quot;#,##0;_ * &quot;-&quot;;_ @"/>
    <numFmt numFmtId="223" formatCode="0_ ;[Red]\-0\ "/>
    <numFmt numFmtId="224" formatCode="0_);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6"/>
      <name val="Arial"/>
      <family val="2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4"/>
      <name val="ＭＳ Ｐゴシック"/>
      <family val="3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ＭＳ Ｐゴシック"/>
      <family val="3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38" fontId="2" fillId="2" borderId="0" xfId="17" applyFont="1" applyFill="1" applyAlignment="1">
      <alignment horizontal="right"/>
    </xf>
    <xf numFmtId="0" fontId="2" fillId="2" borderId="0" xfId="0" applyFont="1" applyFill="1" applyBorder="1" applyAlignment="1">
      <alignment/>
    </xf>
    <xf numFmtId="38" fontId="2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176" fontId="14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38" fontId="14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0" fontId="2" fillId="2" borderId="0" xfId="17" applyNumberFormat="1" applyFont="1" applyFill="1" applyBorder="1" applyAlignment="1">
      <alignment/>
    </xf>
    <xf numFmtId="38" fontId="2" fillId="2" borderId="4" xfId="17" applyFont="1" applyFill="1" applyBorder="1" applyAlignment="1">
      <alignment/>
    </xf>
    <xf numFmtId="176" fontId="2" fillId="2" borderId="0" xfId="15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176" fontId="2" fillId="2" borderId="5" xfId="15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38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79" fontId="2" fillId="2" borderId="3" xfId="17" applyNumberFormat="1" applyFont="1" applyFill="1" applyBorder="1" applyAlignment="1">
      <alignment/>
    </xf>
    <xf numFmtId="179" fontId="2" fillId="2" borderId="0" xfId="17" applyNumberFormat="1" applyFont="1" applyFill="1" applyBorder="1" applyAlignment="1">
      <alignment/>
    </xf>
    <xf numFmtId="0" fontId="6" fillId="2" borderId="0" xfId="0" applyFont="1" applyFill="1" applyAlignment="1">
      <alignment horizontal="distributed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9" fillId="2" borderId="0" xfId="0" applyFont="1" applyFill="1" applyBorder="1" applyAlignment="1">
      <alignment/>
    </xf>
    <xf numFmtId="222" fontId="2" fillId="2" borderId="0" xfId="15" applyNumberFormat="1" applyFont="1" applyFill="1" applyBorder="1" applyAlignment="1">
      <alignment horizontal="right"/>
    </xf>
    <xf numFmtId="222" fontId="2" fillId="2" borderId="4" xfId="17" applyNumberFormat="1" applyFont="1" applyFill="1" applyBorder="1" applyAlignment="1">
      <alignment/>
    </xf>
    <xf numFmtId="222" fontId="2" fillId="2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0" fontId="2" fillId="2" borderId="0" xfId="17" applyNumberFormat="1" applyFont="1" applyFill="1" applyAlignment="1">
      <alignment/>
    </xf>
    <xf numFmtId="179" fontId="2" fillId="2" borderId="0" xfId="17" applyNumberFormat="1" applyFont="1" applyFill="1" applyAlignment="1">
      <alignment/>
    </xf>
    <xf numFmtId="49" fontId="2" fillId="2" borderId="3" xfId="0" applyNumberFormat="1" applyFont="1" applyFill="1" applyBorder="1" applyAlignment="1">
      <alignment horizontal="center"/>
    </xf>
    <xf numFmtId="213" fontId="4" fillId="0" borderId="0" xfId="17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>
      <alignment/>
    </xf>
    <xf numFmtId="0" fontId="11" fillId="0" borderId="0" xfId="0" applyFont="1" applyFill="1" applyAlignment="1">
      <alignment/>
    </xf>
    <xf numFmtId="38" fontId="2" fillId="0" borderId="0" xfId="17" applyFont="1" applyFill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213" fontId="4" fillId="0" borderId="0" xfId="17" applyNumberFormat="1" applyFont="1" applyFill="1" applyAlignment="1">
      <alignment/>
    </xf>
    <xf numFmtId="0" fontId="4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213" fontId="4" fillId="0" borderId="3" xfId="17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13" fontId="4" fillId="0" borderId="2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213" fontId="2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13" fontId="2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13" fontId="2" fillId="0" borderId="0" xfId="17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213" fontId="2" fillId="0" borderId="2" xfId="17" applyNumberFormat="1" applyFont="1" applyFill="1" applyBorder="1" applyAlignment="1">
      <alignment/>
    </xf>
    <xf numFmtId="213" fontId="4" fillId="0" borderId="1" xfId="17" applyNumberFormat="1" applyFont="1" applyFill="1" applyBorder="1" applyAlignment="1">
      <alignment horizontal="center"/>
    </xf>
    <xf numFmtId="213" fontId="4" fillId="0" borderId="1" xfId="17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213" fontId="4" fillId="0" borderId="3" xfId="17" applyNumberFormat="1" applyFont="1" applyFill="1" applyBorder="1" applyAlignment="1">
      <alignment horizontal="center"/>
    </xf>
    <xf numFmtId="213" fontId="4" fillId="0" borderId="0" xfId="17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214" fontId="2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14" fontId="2" fillId="0" borderId="0" xfId="17" applyNumberFormat="1" applyFont="1" applyFill="1" applyAlignment="1">
      <alignment/>
    </xf>
    <xf numFmtId="213" fontId="2" fillId="0" borderId="0" xfId="17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13" fontId="2" fillId="0" borderId="0" xfId="17" applyNumberFormat="1" applyFont="1" applyFill="1" applyAlignment="1">
      <alignment vertical="center"/>
    </xf>
    <xf numFmtId="0" fontId="4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213" fontId="2" fillId="0" borderId="3" xfId="17" applyNumberFormat="1" applyFont="1" applyFill="1" applyBorder="1" applyAlignment="1">
      <alignment/>
    </xf>
    <xf numFmtId="213" fontId="4" fillId="0" borderId="2" xfId="17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13" fontId="2" fillId="3" borderId="0" xfId="17" applyNumberFormat="1" applyFont="1" applyFill="1" applyAlignment="1">
      <alignment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213" fontId="4" fillId="3" borderId="0" xfId="17" applyNumberFormat="1" applyFont="1" applyFill="1" applyAlignment="1">
      <alignment/>
    </xf>
    <xf numFmtId="213" fontId="4" fillId="3" borderId="3" xfId="17" applyNumberFormat="1" applyFont="1" applyFill="1" applyBorder="1" applyAlignment="1">
      <alignment/>
    </xf>
    <xf numFmtId="213" fontId="4" fillId="3" borderId="2" xfId="17" applyNumberFormat="1" applyFont="1" applyFill="1" applyBorder="1" applyAlignment="1">
      <alignment/>
    </xf>
    <xf numFmtId="213" fontId="4" fillId="3" borderId="0" xfId="17" applyNumberFormat="1" applyFont="1" applyFill="1" applyBorder="1" applyAlignment="1">
      <alignment/>
    </xf>
    <xf numFmtId="213" fontId="2" fillId="3" borderId="0" xfId="17" applyNumberFormat="1" applyFont="1" applyFill="1" applyBorder="1" applyAlignment="1">
      <alignment/>
    </xf>
    <xf numFmtId="213" fontId="2" fillId="3" borderId="0" xfId="17" applyNumberFormat="1" applyFont="1" applyFill="1" applyBorder="1" applyAlignment="1">
      <alignment vertical="center"/>
    </xf>
    <xf numFmtId="213" fontId="2" fillId="3" borderId="2" xfId="17" applyNumberFormat="1" applyFont="1" applyFill="1" applyBorder="1" applyAlignment="1">
      <alignment/>
    </xf>
    <xf numFmtId="213" fontId="4" fillId="3" borderId="1" xfId="17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38" fontId="2" fillId="3" borderId="0" xfId="17" applyFont="1" applyFill="1" applyAlignment="1">
      <alignment/>
    </xf>
    <xf numFmtId="213" fontId="2" fillId="3" borderId="0" xfId="17" applyNumberFormat="1" applyFont="1" applyFill="1" applyAlignment="1">
      <alignment horizontal="right"/>
    </xf>
    <xf numFmtId="214" fontId="2" fillId="3" borderId="0" xfId="17" applyNumberFormat="1" applyFont="1" applyFill="1" applyAlignment="1">
      <alignment/>
    </xf>
    <xf numFmtId="213" fontId="2" fillId="3" borderId="0" xfId="17" applyNumberFormat="1" applyFont="1" applyFill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213" fontId="2" fillId="3" borderId="0" xfId="17" applyNumberFormat="1" applyFont="1" applyFill="1" applyAlignment="1">
      <alignment vertical="center"/>
    </xf>
    <xf numFmtId="213" fontId="2" fillId="3" borderId="3" xfId="17" applyNumberFormat="1" applyFont="1" applyFill="1" applyBorder="1" applyAlignment="1">
      <alignment/>
    </xf>
    <xf numFmtId="213" fontId="4" fillId="3" borderId="2" xfId="17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8" fontId="2" fillId="2" borderId="2" xfId="17" applyFont="1" applyFill="1" applyBorder="1" applyAlignment="1">
      <alignment/>
    </xf>
    <xf numFmtId="224" fontId="2" fillId="2" borderId="0" xfId="17" applyNumberFormat="1" applyFont="1" applyFill="1" applyAlignment="1">
      <alignment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38" fontId="2" fillId="3" borderId="0" xfId="17" applyFont="1" applyFill="1" applyBorder="1" applyAlignment="1">
      <alignment/>
    </xf>
    <xf numFmtId="38" fontId="2" fillId="3" borderId="2" xfId="17" applyFont="1" applyFill="1" applyBorder="1" applyAlignment="1">
      <alignment/>
    </xf>
    <xf numFmtId="176" fontId="2" fillId="3" borderId="5" xfId="15" applyNumberFormat="1" applyFont="1" applyFill="1" applyBorder="1" applyAlignment="1">
      <alignment/>
    </xf>
    <xf numFmtId="176" fontId="2" fillId="3" borderId="0" xfId="15" applyNumberFormat="1" applyFont="1" applyFill="1" applyBorder="1" applyAlignment="1">
      <alignment/>
    </xf>
    <xf numFmtId="222" fontId="2" fillId="3" borderId="4" xfId="17" applyNumberFormat="1" applyFont="1" applyFill="1" applyBorder="1" applyAlignment="1">
      <alignment/>
    </xf>
    <xf numFmtId="222" fontId="2" fillId="3" borderId="5" xfId="15" applyNumberFormat="1" applyFont="1" applyFill="1" applyBorder="1" applyAlignment="1">
      <alignment/>
    </xf>
    <xf numFmtId="38" fontId="2" fillId="3" borderId="1" xfId="0" applyNumberFormat="1" applyFont="1" applyFill="1" applyBorder="1" applyAlignment="1">
      <alignment/>
    </xf>
    <xf numFmtId="179" fontId="2" fillId="3" borderId="3" xfId="17" applyNumberFormat="1" applyFont="1" applyFill="1" applyBorder="1" applyAlignment="1">
      <alignment/>
    </xf>
    <xf numFmtId="179" fontId="2" fillId="3" borderId="0" xfId="17" applyNumberFormat="1" applyFont="1" applyFill="1" applyBorder="1" applyAlignment="1">
      <alignment/>
    </xf>
    <xf numFmtId="40" fontId="2" fillId="3" borderId="0" xfId="17" applyNumberFormat="1" applyFont="1" applyFill="1" applyBorder="1" applyAlignment="1">
      <alignment/>
    </xf>
    <xf numFmtId="40" fontId="2" fillId="3" borderId="0" xfId="17" applyNumberFormat="1" applyFont="1" applyFill="1" applyAlignment="1">
      <alignment/>
    </xf>
    <xf numFmtId="179" fontId="2" fillId="3" borderId="0" xfId="17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20" fillId="2" borderId="0" xfId="0" applyFont="1" applyFill="1" applyAlignment="1">
      <alignment/>
    </xf>
    <xf numFmtId="0" fontId="6" fillId="2" borderId="0" xfId="0" applyFont="1" applyFill="1" applyAlignment="1">
      <alignment horizontal="distributed"/>
    </xf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8" fillId="2" borderId="0" xfId="0" applyFont="1" applyFill="1" applyAlignment="1">
      <alignment horizontal="left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4"/>
  <sheetViews>
    <sheetView tabSelected="1" workbookViewId="0" topLeftCell="A1">
      <selection activeCell="C8" sqref="C8"/>
    </sheetView>
  </sheetViews>
  <sheetFormatPr defaultColWidth="9.00390625" defaultRowHeight="13.5"/>
  <cols>
    <col min="1" max="1" width="3.75390625" style="1" customWidth="1"/>
    <col min="2" max="4" width="9.00390625" style="1" customWidth="1"/>
    <col min="5" max="5" width="10.00390625" style="1" customWidth="1"/>
    <col min="6" max="6" width="1.625" style="1" customWidth="1"/>
    <col min="7" max="9" width="9.00390625" style="1" customWidth="1"/>
    <col min="10" max="10" width="5.00390625" style="1" customWidth="1"/>
    <col min="11" max="12" width="6.00390625" style="1" customWidth="1"/>
    <col min="13" max="13" width="3.625" style="1" customWidth="1"/>
    <col min="14" max="16384" width="9.00390625" style="1" customWidth="1"/>
  </cols>
  <sheetData>
    <row r="4" spans="2:14" ht="44.25">
      <c r="B4" s="22"/>
      <c r="C4" s="158" t="s">
        <v>420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9"/>
    </row>
    <row r="5" spans="8:13" ht="13.5">
      <c r="H5" s="4"/>
      <c r="I5" s="4"/>
      <c r="J5" s="4"/>
      <c r="K5" s="4"/>
      <c r="L5" s="4"/>
      <c r="M5" s="4"/>
    </row>
    <row r="6" spans="3:13" ht="13.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23" spans="3:5" ht="17.25">
      <c r="C23" s="157"/>
      <c r="D23" s="157"/>
      <c r="E23" s="157"/>
    </row>
    <row r="25" spans="3:13" ht="18" customHeight="1">
      <c r="C25" s="157" t="s">
        <v>25</v>
      </c>
      <c r="D25" s="157"/>
      <c r="E25" s="157"/>
      <c r="F25" s="41"/>
      <c r="G25" s="159" t="s">
        <v>168</v>
      </c>
      <c r="H25" s="159"/>
      <c r="I25" s="159"/>
      <c r="J25" s="159"/>
      <c r="K25" s="160" t="s">
        <v>167</v>
      </c>
      <c r="L25" s="160"/>
      <c r="M25" s="6">
        <v>1</v>
      </c>
    </row>
    <row r="26" spans="3:13" ht="18" customHeight="1">
      <c r="C26" s="157" t="s">
        <v>265</v>
      </c>
      <c r="D26" s="157"/>
      <c r="E26" s="157"/>
      <c r="F26" s="41"/>
      <c r="G26" s="43" t="s">
        <v>421</v>
      </c>
      <c r="H26" s="43"/>
      <c r="I26" s="43"/>
      <c r="J26" s="43"/>
      <c r="K26" s="54"/>
      <c r="L26" s="54"/>
      <c r="M26" s="6"/>
    </row>
    <row r="27" spans="4:13" ht="17.25" customHeight="1">
      <c r="D27" s="42"/>
      <c r="E27" s="42"/>
      <c r="F27" s="42"/>
      <c r="G27" s="44"/>
      <c r="H27" s="44"/>
      <c r="I27" s="44"/>
      <c r="J27" s="44"/>
      <c r="K27" s="6"/>
      <c r="L27" s="6"/>
      <c r="M27" s="6"/>
    </row>
    <row r="28" spans="3:13" ht="17.25" customHeight="1">
      <c r="C28" s="157" t="s">
        <v>17</v>
      </c>
      <c r="D28" s="157"/>
      <c r="E28" s="157"/>
      <c r="F28" s="41"/>
      <c r="G28" s="159" t="s">
        <v>109</v>
      </c>
      <c r="H28" s="159"/>
      <c r="I28" s="159"/>
      <c r="J28" s="159"/>
      <c r="K28" s="160" t="s">
        <v>162</v>
      </c>
      <c r="L28" s="160"/>
      <c r="M28" s="6">
        <v>2</v>
      </c>
    </row>
    <row r="29" spans="4:13" ht="18">
      <c r="D29" s="41"/>
      <c r="E29" s="41"/>
      <c r="F29" s="41"/>
      <c r="G29" s="43"/>
      <c r="H29" s="43"/>
      <c r="I29" s="43"/>
      <c r="J29" s="43"/>
      <c r="K29" s="6"/>
      <c r="L29" s="6"/>
      <c r="M29" s="6"/>
    </row>
    <row r="30" spans="3:13" ht="18">
      <c r="C30" s="157" t="s">
        <v>29</v>
      </c>
      <c r="D30" s="157"/>
      <c r="E30" s="157"/>
      <c r="F30" s="41"/>
      <c r="G30" s="161" t="s">
        <v>114</v>
      </c>
      <c r="H30" s="161"/>
      <c r="I30" s="161"/>
      <c r="J30" s="161"/>
      <c r="K30" s="160" t="s">
        <v>162</v>
      </c>
      <c r="L30" s="160"/>
      <c r="M30" s="6">
        <v>3</v>
      </c>
    </row>
    <row r="31" spans="4:13" ht="18">
      <c r="D31" s="41"/>
      <c r="E31" s="41"/>
      <c r="F31" s="41"/>
      <c r="G31" s="43"/>
      <c r="H31" s="43"/>
      <c r="I31" s="43"/>
      <c r="J31" s="43"/>
      <c r="K31" s="6"/>
      <c r="L31" s="6"/>
      <c r="M31" s="6"/>
    </row>
    <row r="32" spans="3:13" ht="18">
      <c r="C32" s="157" t="s">
        <v>141</v>
      </c>
      <c r="D32" s="157"/>
      <c r="E32" s="157"/>
      <c r="F32" s="41"/>
      <c r="G32" s="159" t="s">
        <v>169</v>
      </c>
      <c r="H32" s="159"/>
      <c r="I32" s="159"/>
      <c r="J32" s="159"/>
      <c r="K32" s="160" t="s">
        <v>162</v>
      </c>
      <c r="L32" s="160"/>
      <c r="M32" s="6">
        <v>4</v>
      </c>
    </row>
    <row r="51" spans="2:14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8.25" customHeight="1"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</row>
    <row r="53" spans="2:14" ht="17.25">
      <c r="B53" s="20" t="s">
        <v>142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ht="18">
      <c r="B54" s="156" t="s">
        <v>458</v>
      </c>
    </row>
  </sheetData>
  <mergeCells count="15">
    <mergeCell ref="C30:E30"/>
    <mergeCell ref="C32:E32"/>
    <mergeCell ref="G30:J30"/>
    <mergeCell ref="G32:J32"/>
    <mergeCell ref="K32:L32"/>
    <mergeCell ref="K30:L30"/>
    <mergeCell ref="K28:L28"/>
    <mergeCell ref="K25:L25"/>
    <mergeCell ref="C25:E25"/>
    <mergeCell ref="C4:M4"/>
    <mergeCell ref="C28:E28"/>
    <mergeCell ref="G25:J25"/>
    <mergeCell ref="G28:J28"/>
    <mergeCell ref="C23:E23"/>
    <mergeCell ref="C26:E2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7"/>
  <sheetViews>
    <sheetView showGridLines="0" workbookViewId="0" topLeftCell="A1">
      <pane xSplit="7" ySplit="5" topLeftCell="H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" sqref="D3"/>
    </sheetView>
  </sheetViews>
  <sheetFormatPr defaultColWidth="9.00390625" defaultRowHeight="13.5"/>
  <cols>
    <col min="1" max="1" width="3.625" style="56" customWidth="1"/>
    <col min="2" max="3" width="2.00390625" style="56" customWidth="1"/>
    <col min="4" max="4" width="29.875" style="56" customWidth="1"/>
    <col min="5" max="6" width="2.00390625" style="56" customWidth="1"/>
    <col min="7" max="7" width="35.375" style="56" customWidth="1"/>
    <col min="8" max="12" width="13.00390625" style="57" customWidth="1"/>
    <col min="13" max="16384" width="9.00390625" style="56" customWidth="1"/>
  </cols>
  <sheetData>
    <row r="1" ht="17.25">
      <c r="B1" s="55" t="s">
        <v>25</v>
      </c>
    </row>
    <row r="2" spans="2:12" ht="12">
      <c r="B2" s="58" t="s">
        <v>227</v>
      </c>
      <c r="H2" s="59"/>
      <c r="I2" s="59"/>
      <c r="J2" s="59"/>
      <c r="K2" s="59"/>
      <c r="L2" s="59" t="s">
        <v>183</v>
      </c>
    </row>
    <row r="3" spans="2:12" ht="11.25">
      <c r="B3" s="60"/>
      <c r="C3" s="60"/>
      <c r="D3" s="60"/>
      <c r="E3" s="60"/>
      <c r="F3" s="60"/>
      <c r="G3" s="60"/>
      <c r="H3" s="92" t="s">
        <v>173</v>
      </c>
      <c r="I3" s="92" t="s">
        <v>174</v>
      </c>
      <c r="J3" s="92" t="s">
        <v>228</v>
      </c>
      <c r="K3" s="92" t="s">
        <v>229</v>
      </c>
      <c r="L3" s="118" t="s">
        <v>230</v>
      </c>
    </row>
    <row r="4" spans="2:12" ht="11.25">
      <c r="B4" s="61"/>
      <c r="C4" s="61"/>
      <c r="D4" s="61"/>
      <c r="E4" s="61"/>
      <c r="F4" s="61"/>
      <c r="G4" s="61"/>
      <c r="H4" s="62" t="s">
        <v>201</v>
      </c>
      <c r="I4" s="62" t="s">
        <v>201</v>
      </c>
      <c r="J4" s="62" t="s">
        <v>201</v>
      </c>
      <c r="K4" s="62" t="s">
        <v>201</v>
      </c>
      <c r="L4" s="119" t="s">
        <v>202</v>
      </c>
    </row>
    <row r="5" spans="2:13" s="65" customFormat="1" ht="11.25">
      <c r="B5" s="63"/>
      <c r="C5" s="63"/>
      <c r="D5" s="63"/>
      <c r="E5" s="63"/>
      <c r="F5" s="63"/>
      <c r="G5" s="63"/>
      <c r="H5" s="64" t="s">
        <v>422</v>
      </c>
      <c r="I5" s="64" t="s">
        <v>422</v>
      </c>
      <c r="J5" s="64" t="s">
        <v>422</v>
      </c>
      <c r="K5" s="64" t="s">
        <v>422</v>
      </c>
      <c r="L5" s="120" t="s">
        <v>451</v>
      </c>
      <c r="M5" s="64"/>
    </row>
    <row r="6" spans="2:12" ht="12">
      <c r="B6" s="66" t="s">
        <v>36</v>
      </c>
      <c r="C6" s="66"/>
      <c r="D6" s="66"/>
      <c r="E6" s="67" t="s">
        <v>232</v>
      </c>
      <c r="F6" s="67"/>
      <c r="G6" s="67"/>
      <c r="H6" s="68">
        <v>130253</v>
      </c>
      <c r="I6" s="68">
        <v>129028</v>
      </c>
      <c r="J6" s="68">
        <v>124501</v>
      </c>
      <c r="K6" s="68">
        <v>117587</v>
      </c>
      <c r="L6" s="121">
        <v>125620</v>
      </c>
    </row>
    <row r="7" spans="2:12" ht="12">
      <c r="B7" s="66" t="s">
        <v>18</v>
      </c>
      <c r="C7" s="66"/>
      <c r="D7" s="66"/>
      <c r="E7" s="67" t="s">
        <v>233</v>
      </c>
      <c r="F7" s="67"/>
      <c r="G7" s="67"/>
      <c r="H7" s="68">
        <v>115913</v>
      </c>
      <c r="I7" s="68">
        <v>114932</v>
      </c>
      <c r="J7" s="68">
        <v>109899</v>
      </c>
      <c r="K7" s="68">
        <v>100893</v>
      </c>
      <c r="L7" s="121">
        <v>104700</v>
      </c>
    </row>
    <row r="8" spans="2:12" ht="12">
      <c r="B8" s="69" t="s">
        <v>68</v>
      </c>
      <c r="C8" s="69"/>
      <c r="D8" s="69"/>
      <c r="E8" s="70" t="s">
        <v>234</v>
      </c>
      <c r="F8" s="70"/>
      <c r="G8" s="70"/>
      <c r="H8" s="71">
        <f>H6-H7</f>
        <v>14340</v>
      </c>
      <c r="I8" s="71">
        <f>I6-I7</f>
        <v>14096</v>
      </c>
      <c r="J8" s="71">
        <f>J6-J7</f>
        <v>14602</v>
      </c>
      <c r="K8" s="71">
        <f>K6-K7</f>
        <v>16694</v>
      </c>
      <c r="L8" s="122">
        <f>L6-L7</f>
        <v>20920</v>
      </c>
    </row>
    <row r="9" spans="2:12" ht="12">
      <c r="B9" s="72" t="s">
        <v>19</v>
      </c>
      <c r="C9" s="72"/>
      <c r="D9" s="72"/>
      <c r="E9" s="73" t="s">
        <v>235</v>
      </c>
      <c r="F9" s="73"/>
      <c r="G9" s="73"/>
      <c r="H9" s="74">
        <v>8735</v>
      </c>
      <c r="I9" s="74">
        <v>8355</v>
      </c>
      <c r="J9" s="74">
        <v>8078</v>
      </c>
      <c r="K9" s="74">
        <v>8575</v>
      </c>
      <c r="L9" s="123">
        <v>11312</v>
      </c>
    </row>
    <row r="10" spans="2:12" ht="12">
      <c r="B10" s="66" t="s">
        <v>1</v>
      </c>
      <c r="C10" s="66"/>
      <c r="D10" s="66"/>
      <c r="E10" s="67" t="s">
        <v>138</v>
      </c>
      <c r="F10" s="67"/>
      <c r="G10" s="67"/>
      <c r="H10" s="68">
        <f>H8-H9</f>
        <v>5605</v>
      </c>
      <c r="I10" s="68">
        <f>I8-I9</f>
        <v>5741</v>
      </c>
      <c r="J10" s="68">
        <f>J8-J9</f>
        <v>6524</v>
      </c>
      <c r="K10" s="68">
        <f>K8-K9</f>
        <v>8119</v>
      </c>
      <c r="L10" s="121">
        <f>L8-L9</f>
        <v>9608</v>
      </c>
    </row>
    <row r="11" spans="2:12" ht="12">
      <c r="B11" s="66" t="s">
        <v>21</v>
      </c>
      <c r="C11" s="66"/>
      <c r="D11" s="66"/>
      <c r="E11" s="67" t="s">
        <v>236</v>
      </c>
      <c r="F11" s="67"/>
      <c r="G11" s="67"/>
      <c r="H11" s="68">
        <f>SUM(H12:H16)</f>
        <v>154</v>
      </c>
      <c r="I11" s="68">
        <f>SUM(I12:I16)</f>
        <v>277</v>
      </c>
      <c r="J11" s="68">
        <f>SUM(J12:J16)</f>
        <v>363</v>
      </c>
      <c r="K11" s="68">
        <f>SUM(K12:K16)</f>
        <v>274</v>
      </c>
      <c r="L11" s="121">
        <f>SUM(L12:L16)</f>
        <v>321</v>
      </c>
    </row>
    <row r="12" spans="3:12" ht="12">
      <c r="C12" s="56" t="s">
        <v>69</v>
      </c>
      <c r="E12" s="75"/>
      <c r="F12" s="75" t="s">
        <v>237</v>
      </c>
      <c r="G12" s="75"/>
      <c r="H12" s="76">
        <v>33</v>
      </c>
      <c r="I12" s="76">
        <v>74</v>
      </c>
      <c r="J12" s="76">
        <v>85</v>
      </c>
      <c r="K12" s="76">
        <v>64</v>
      </c>
      <c r="L12" s="117">
        <v>42</v>
      </c>
    </row>
    <row r="13" spans="3:12" ht="12">
      <c r="C13" s="56" t="s">
        <v>70</v>
      </c>
      <c r="E13" s="75"/>
      <c r="F13" s="75" t="s">
        <v>238</v>
      </c>
      <c r="G13" s="75"/>
      <c r="H13" s="76">
        <v>87</v>
      </c>
      <c r="I13" s="76">
        <v>189</v>
      </c>
      <c r="J13" s="76">
        <v>271</v>
      </c>
      <c r="K13" s="76">
        <v>203</v>
      </c>
      <c r="L13" s="117">
        <v>197</v>
      </c>
    </row>
    <row r="14" spans="3:12" ht="12">
      <c r="C14" s="56" t="s">
        <v>71</v>
      </c>
      <c r="E14" s="75"/>
      <c r="F14" s="75" t="s">
        <v>139</v>
      </c>
      <c r="G14" s="75"/>
      <c r="H14" s="76">
        <v>6</v>
      </c>
      <c r="I14" s="76">
        <v>0</v>
      </c>
      <c r="J14" s="76">
        <v>0</v>
      </c>
      <c r="K14" s="76">
        <v>0</v>
      </c>
      <c r="L14" s="117">
        <v>0</v>
      </c>
    </row>
    <row r="15" spans="3:12" ht="12">
      <c r="C15" s="56" t="s">
        <v>222</v>
      </c>
      <c r="E15" s="75"/>
      <c r="F15" s="75" t="s">
        <v>239</v>
      </c>
      <c r="G15" s="75"/>
      <c r="H15" s="76">
        <v>0</v>
      </c>
      <c r="I15" s="76">
        <v>0</v>
      </c>
      <c r="J15" s="76">
        <v>0</v>
      </c>
      <c r="K15" s="76">
        <v>0</v>
      </c>
      <c r="L15" s="117">
        <v>59</v>
      </c>
    </row>
    <row r="16" spans="3:12" ht="12">
      <c r="C16" s="56" t="s">
        <v>10</v>
      </c>
      <c r="E16" s="75"/>
      <c r="F16" s="75" t="s">
        <v>170</v>
      </c>
      <c r="G16" s="75"/>
      <c r="H16" s="76">
        <v>28</v>
      </c>
      <c r="I16" s="76">
        <v>14</v>
      </c>
      <c r="J16" s="76">
        <v>7</v>
      </c>
      <c r="K16" s="76">
        <v>7</v>
      </c>
      <c r="L16" s="117">
        <v>23</v>
      </c>
    </row>
    <row r="17" spans="2:12" ht="12">
      <c r="B17" s="66" t="s">
        <v>20</v>
      </c>
      <c r="C17" s="66"/>
      <c r="D17" s="66"/>
      <c r="E17" s="67" t="s">
        <v>240</v>
      </c>
      <c r="F17" s="67"/>
      <c r="G17" s="67"/>
      <c r="H17" s="68">
        <f>SUM(H18:H22)</f>
        <v>118</v>
      </c>
      <c r="I17" s="68">
        <f>SUM(I18:I22)</f>
        <v>173</v>
      </c>
      <c r="J17" s="68">
        <f>SUM(J18:J22)</f>
        <v>142</v>
      </c>
      <c r="K17" s="68">
        <f>SUM(K18:K22)</f>
        <v>169</v>
      </c>
      <c r="L17" s="121">
        <f>SUM(L18:L22)</f>
        <v>113</v>
      </c>
    </row>
    <row r="18" spans="3:12" ht="12">
      <c r="C18" s="56" t="s">
        <v>72</v>
      </c>
      <c r="E18" s="75"/>
      <c r="F18" s="75" t="s">
        <v>216</v>
      </c>
      <c r="G18" s="75"/>
      <c r="H18" s="76">
        <v>1</v>
      </c>
      <c r="I18" s="76">
        <v>1</v>
      </c>
      <c r="J18" s="76">
        <v>2</v>
      </c>
      <c r="K18" s="76">
        <v>2</v>
      </c>
      <c r="L18" s="117">
        <v>3</v>
      </c>
    </row>
    <row r="19" spans="3:12" ht="12">
      <c r="C19" s="56" t="s">
        <v>223</v>
      </c>
      <c r="E19" s="75"/>
      <c r="F19" s="75" t="s">
        <v>241</v>
      </c>
      <c r="G19" s="75"/>
      <c r="H19" s="76">
        <v>0</v>
      </c>
      <c r="I19" s="76">
        <v>0</v>
      </c>
      <c r="J19" s="76">
        <v>0</v>
      </c>
      <c r="K19" s="76">
        <v>0</v>
      </c>
      <c r="L19" s="117">
        <v>51</v>
      </c>
    </row>
    <row r="20" spans="3:12" ht="12">
      <c r="C20" s="56" t="s">
        <v>171</v>
      </c>
      <c r="E20" s="75"/>
      <c r="F20" s="75" t="s">
        <v>426</v>
      </c>
      <c r="G20" s="75"/>
      <c r="H20" s="76">
        <v>102</v>
      </c>
      <c r="I20" s="76">
        <v>47</v>
      </c>
      <c r="J20" s="76">
        <v>118</v>
      </c>
      <c r="K20" s="76">
        <v>156</v>
      </c>
      <c r="L20" s="117">
        <v>40</v>
      </c>
    </row>
    <row r="21" spans="3:12" ht="12">
      <c r="C21" s="56" t="s">
        <v>82</v>
      </c>
      <c r="E21" s="75"/>
      <c r="F21" s="75" t="s">
        <v>427</v>
      </c>
      <c r="G21" s="75"/>
      <c r="H21" s="76">
        <v>3</v>
      </c>
      <c r="I21" s="76">
        <v>112</v>
      </c>
      <c r="J21" s="76">
        <v>0</v>
      </c>
      <c r="K21" s="76">
        <v>0</v>
      </c>
      <c r="L21" s="117">
        <v>0</v>
      </c>
    </row>
    <row r="22" spans="3:12" ht="12">
      <c r="C22" s="56" t="s">
        <v>10</v>
      </c>
      <c r="E22" s="75"/>
      <c r="F22" s="75" t="s">
        <v>170</v>
      </c>
      <c r="G22" s="75"/>
      <c r="H22" s="76">
        <v>12</v>
      </c>
      <c r="I22" s="76">
        <v>13</v>
      </c>
      <c r="J22" s="76">
        <v>22</v>
      </c>
      <c r="K22" s="76">
        <v>11</v>
      </c>
      <c r="L22" s="117">
        <v>19</v>
      </c>
    </row>
    <row r="23" spans="2:12" ht="12">
      <c r="B23" s="69" t="s">
        <v>2</v>
      </c>
      <c r="C23" s="69"/>
      <c r="D23" s="69"/>
      <c r="E23" s="70" t="s">
        <v>242</v>
      </c>
      <c r="F23" s="70"/>
      <c r="G23" s="70"/>
      <c r="H23" s="71">
        <f>H10+H11-H17</f>
        <v>5641</v>
      </c>
      <c r="I23" s="71">
        <f>I10+I11-I17</f>
        <v>5845</v>
      </c>
      <c r="J23" s="71">
        <f>J10+J11-J17</f>
        <v>6745</v>
      </c>
      <c r="K23" s="71">
        <f>K10+K11-K17</f>
        <v>8224</v>
      </c>
      <c r="L23" s="122">
        <f>L10+L11-L17</f>
        <v>9816</v>
      </c>
    </row>
    <row r="24" spans="2:12" ht="12">
      <c r="B24" s="77" t="s">
        <v>22</v>
      </c>
      <c r="C24" s="77"/>
      <c r="D24" s="77"/>
      <c r="E24" s="78" t="s">
        <v>243</v>
      </c>
      <c r="F24" s="78"/>
      <c r="G24" s="78"/>
      <c r="H24" s="53">
        <f>SUM(H25:H29)</f>
        <v>312</v>
      </c>
      <c r="I24" s="53">
        <f>SUM(I25:I29)</f>
        <v>0</v>
      </c>
      <c r="J24" s="53">
        <f>SUM(J25:J29)</f>
        <v>60</v>
      </c>
      <c r="K24" s="53">
        <f>SUM(K25:K29)</f>
        <v>0</v>
      </c>
      <c r="L24" s="124">
        <f>SUM(L25:L29)</f>
        <v>264</v>
      </c>
    </row>
    <row r="25" spans="2:12" ht="12">
      <c r="B25" s="61"/>
      <c r="C25" s="61" t="s">
        <v>224</v>
      </c>
      <c r="D25" s="61"/>
      <c r="E25" s="79"/>
      <c r="F25" s="79" t="s">
        <v>244</v>
      </c>
      <c r="G25" s="79"/>
      <c r="H25" s="80">
        <v>0</v>
      </c>
      <c r="I25" s="80">
        <v>0</v>
      </c>
      <c r="J25" s="80">
        <v>0</v>
      </c>
      <c r="K25" s="80">
        <v>0</v>
      </c>
      <c r="L25" s="125">
        <v>49</v>
      </c>
    </row>
    <row r="26" spans="2:12" ht="12">
      <c r="B26" s="61"/>
      <c r="C26" s="61" t="s">
        <v>225</v>
      </c>
      <c r="D26" s="61"/>
      <c r="E26" s="79"/>
      <c r="F26" s="79" t="s">
        <v>245</v>
      </c>
      <c r="G26" s="79"/>
      <c r="H26" s="80">
        <v>312</v>
      </c>
      <c r="I26" s="80">
        <v>0</v>
      </c>
      <c r="J26" s="80">
        <v>0</v>
      </c>
      <c r="K26" s="80">
        <v>0</v>
      </c>
      <c r="L26" s="125">
        <v>75</v>
      </c>
    </row>
    <row r="27" spans="2:12" ht="12">
      <c r="B27" s="61"/>
      <c r="C27" s="61" t="s">
        <v>226</v>
      </c>
      <c r="D27" s="61"/>
      <c r="E27" s="79"/>
      <c r="F27" s="79" t="s">
        <v>246</v>
      </c>
      <c r="G27" s="79"/>
      <c r="H27" s="80">
        <v>0</v>
      </c>
      <c r="I27" s="80">
        <v>0</v>
      </c>
      <c r="J27" s="80">
        <v>0</v>
      </c>
      <c r="K27" s="80">
        <v>0</v>
      </c>
      <c r="L27" s="125">
        <v>123</v>
      </c>
    </row>
    <row r="28" spans="2:12" ht="12">
      <c r="B28" s="61"/>
      <c r="C28" s="61" t="s">
        <v>172</v>
      </c>
      <c r="D28" s="61"/>
      <c r="E28" s="79"/>
      <c r="F28" s="79" t="s">
        <v>247</v>
      </c>
      <c r="G28" s="79"/>
      <c r="H28" s="80">
        <v>0</v>
      </c>
      <c r="I28" s="80">
        <v>0</v>
      </c>
      <c r="J28" s="80">
        <v>60</v>
      </c>
      <c r="K28" s="80">
        <v>0</v>
      </c>
      <c r="L28" s="125">
        <v>0</v>
      </c>
    </row>
    <row r="29" spans="2:12" ht="12">
      <c r="B29" s="61"/>
      <c r="C29" s="61" t="s">
        <v>10</v>
      </c>
      <c r="D29" s="61"/>
      <c r="E29" s="79"/>
      <c r="F29" s="79" t="s">
        <v>248</v>
      </c>
      <c r="G29" s="79"/>
      <c r="H29" s="80">
        <v>0</v>
      </c>
      <c r="I29" s="80">
        <v>0</v>
      </c>
      <c r="J29" s="80">
        <v>0</v>
      </c>
      <c r="K29" s="80">
        <v>0</v>
      </c>
      <c r="L29" s="125">
        <v>17</v>
      </c>
    </row>
    <row r="30" spans="2:12" ht="12">
      <c r="B30" s="77" t="s">
        <v>23</v>
      </c>
      <c r="C30" s="77"/>
      <c r="D30" s="77"/>
      <c r="E30" s="78" t="s">
        <v>249</v>
      </c>
      <c r="F30" s="78"/>
      <c r="G30" s="78"/>
      <c r="H30" s="53">
        <f>SUM(H31:H37)</f>
        <v>320</v>
      </c>
      <c r="I30" s="53">
        <f>SUM(I31:I37)</f>
        <v>0</v>
      </c>
      <c r="J30" s="53">
        <f>SUM(J31:J37)</f>
        <v>997</v>
      </c>
      <c r="K30" s="53">
        <f>SUM(K31:K37)</f>
        <v>174</v>
      </c>
      <c r="L30" s="124">
        <f>SUM(L31:L37)</f>
        <v>283</v>
      </c>
    </row>
    <row r="31" spans="3:12" s="61" customFormat="1" ht="12">
      <c r="C31" s="61" t="s">
        <v>81</v>
      </c>
      <c r="E31" s="79"/>
      <c r="F31" s="79" t="s">
        <v>219</v>
      </c>
      <c r="G31" s="79"/>
      <c r="H31" s="80">
        <v>0</v>
      </c>
      <c r="I31" s="80">
        <v>0</v>
      </c>
      <c r="J31" s="80">
        <v>997</v>
      </c>
      <c r="K31" s="80">
        <v>0</v>
      </c>
      <c r="L31" s="125">
        <v>0</v>
      </c>
    </row>
    <row r="32" spans="3:12" s="61" customFormat="1" ht="12">
      <c r="C32" s="61" t="s">
        <v>83</v>
      </c>
      <c r="E32" s="79"/>
      <c r="F32" s="79" t="s">
        <v>250</v>
      </c>
      <c r="G32" s="79"/>
      <c r="H32" s="80">
        <v>62</v>
      </c>
      <c r="I32" s="80">
        <v>0</v>
      </c>
      <c r="J32" s="80">
        <v>0</v>
      </c>
      <c r="K32" s="80">
        <v>0</v>
      </c>
      <c r="L32" s="125">
        <v>0</v>
      </c>
    </row>
    <row r="33" spans="3:12" s="61" customFormat="1" ht="12">
      <c r="C33" s="61" t="s">
        <v>90</v>
      </c>
      <c r="E33" s="79"/>
      <c r="F33" s="79" t="s">
        <v>428</v>
      </c>
      <c r="G33" s="79"/>
      <c r="H33" s="80">
        <v>258</v>
      </c>
      <c r="I33" s="80">
        <v>0</v>
      </c>
      <c r="J33" s="80">
        <v>0</v>
      </c>
      <c r="K33" s="80">
        <v>174</v>
      </c>
      <c r="L33" s="125">
        <v>0</v>
      </c>
    </row>
    <row r="34" spans="3:12" s="81" customFormat="1" ht="24.75" customHeight="1">
      <c r="C34" s="81" t="s">
        <v>251</v>
      </c>
      <c r="E34" s="82"/>
      <c r="F34" s="162" t="s">
        <v>252</v>
      </c>
      <c r="G34" s="162"/>
      <c r="H34" s="83">
        <v>0</v>
      </c>
      <c r="I34" s="83">
        <v>0</v>
      </c>
      <c r="J34" s="83">
        <v>0</v>
      </c>
      <c r="K34" s="83">
        <v>0</v>
      </c>
      <c r="L34" s="126">
        <v>108</v>
      </c>
    </row>
    <row r="35" spans="3:12" s="61" customFormat="1" ht="12">
      <c r="C35" s="61" t="s">
        <v>253</v>
      </c>
      <c r="E35" s="79"/>
      <c r="F35" s="79" t="s">
        <v>254</v>
      </c>
      <c r="G35" s="79"/>
      <c r="H35" s="80">
        <v>0</v>
      </c>
      <c r="I35" s="80">
        <v>0</v>
      </c>
      <c r="J35" s="80">
        <v>0</v>
      </c>
      <c r="K35" s="80">
        <v>0</v>
      </c>
      <c r="L35" s="125">
        <v>108</v>
      </c>
    </row>
    <row r="36" spans="3:12" s="61" customFormat="1" ht="12">
      <c r="C36" s="61" t="s">
        <v>255</v>
      </c>
      <c r="E36" s="79"/>
      <c r="F36" s="79" t="s">
        <v>256</v>
      </c>
      <c r="G36" s="79"/>
      <c r="H36" s="80">
        <v>0</v>
      </c>
      <c r="I36" s="80">
        <v>0</v>
      </c>
      <c r="J36" s="80">
        <v>0</v>
      </c>
      <c r="K36" s="80">
        <v>0</v>
      </c>
      <c r="L36" s="125">
        <v>41</v>
      </c>
    </row>
    <row r="37" spans="2:12" s="61" customFormat="1" ht="12">
      <c r="B37" s="84"/>
      <c r="C37" s="84" t="s">
        <v>257</v>
      </c>
      <c r="D37" s="84"/>
      <c r="E37" s="85"/>
      <c r="F37" s="85" t="s">
        <v>258</v>
      </c>
      <c r="G37" s="85"/>
      <c r="H37" s="86">
        <v>0</v>
      </c>
      <c r="I37" s="86">
        <v>0</v>
      </c>
      <c r="J37" s="86">
        <v>0</v>
      </c>
      <c r="K37" s="86">
        <v>0</v>
      </c>
      <c r="L37" s="127">
        <v>26</v>
      </c>
    </row>
    <row r="38" spans="2:12" ht="12">
      <c r="B38" s="66" t="s">
        <v>259</v>
      </c>
      <c r="C38" s="66"/>
      <c r="D38" s="66"/>
      <c r="E38" s="67" t="s">
        <v>260</v>
      </c>
      <c r="F38" s="67"/>
      <c r="G38" s="67"/>
      <c r="H38" s="68">
        <f>H23+H24-H30</f>
        <v>5633</v>
      </c>
      <c r="I38" s="68">
        <f>I23+I24-I30</f>
        <v>5845</v>
      </c>
      <c r="J38" s="68">
        <f>J23+J24-J30</f>
        <v>5808</v>
      </c>
      <c r="K38" s="68">
        <f>K23+K24-K30</f>
        <v>8050</v>
      </c>
      <c r="L38" s="121">
        <f>L23+L24-L30</f>
        <v>9797</v>
      </c>
    </row>
    <row r="39" spans="2:12" s="61" customFormat="1" ht="12">
      <c r="B39" s="61" t="s">
        <v>73</v>
      </c>
      <c r="E39" s="79" t="s">
        <v>460</v>
      </c>
      <c r="F39" s="79"/>
      <c r="G39" s="79"/>
      <c r="H39" s="80">
        <v>2597</v>
      </c>
      <c r="I39" s="80">
        <v>2052</v>
      </c>
      <c r="J39" s="80">
        <v>2627</v>
      </c>
      <c r="K39" s="80">
        <v>3876</v>
      </c>
      <c r="L39" s="125">
        <v>4211</v>
      </c>
    </row>
    <row r="40" spans="2:12" s="61" customFormat="1" ht="12">
      <c r="B40" s="61" t="s">
        <v>24</v>
      </c>
      <c r="E40" s="79" t="s">
        <v>459</v>
      </c>
      <c r="F40" s="79"/>
      <c r="G40" s="79"/>
      <c r="H40" s="80">
        <v>-186</v>
      </c>
      <c r="I40" s="80">
        <v>404</v>
      </c>
      <c r="J40" s="80">
        <v>-138</v>
      </c>
      <c r="K40" s="80">
        <v>-431</v>
      </c>
      <c r="L40" s="125">
        <v>90</v>
      </c>
    </row>
    <row r="41" spans="2:12" s="77" customFormat="1" ht="12">
      <c r="B41" s="69" t="s">
        <v>261</v>
      </c>
      <c r="C41" s="69"/>
      <c r="D41" s="69"/>
      <c r="E41" s="70" t="s">
        <v>262</v>
      </c>
      <c r="F41" s="70"/>
      <c r="G41" s="70"/>
      <c r="H41" s="87" t="s">
        <v>263</v>
      </c>
      <c r="I41" s="87" t="s">
        <v>263</v>
      </c>
      <c r="J41" s="87" t="s">
        <v>263</v>
      </c>
      <c r="K41" s="87" t="s">
        <v>263</v>
      </c>
      <c r="L41" s="128">
        <f>L38-SUM(L39:L40)</f>
        <v>5496</v>
      </c>
    </row>
    <row r="42" spans="2:12" s="61" customFormat="1" ht="12">
      <c r="B42" s="69" t="s">
        <v>31</v>
      </c>
      <c r="C42" s="69"/>
      <c r="D42" s="69"/>
      <c r="E42" s="70" t="s">
        <v>264</v>
      </c>
      <c r="F42" s="70"/>
      <c r="G42" s="70"/>
      <c r="H42" s="71">
        <f>H38-SUM(H39:H40)</f>
        <v>3222</v>
      </c>
      <c r="I42" s="71">
        <f>I38-SUM(I39:I40)</f>
        <v>3389</v>
      </c>
      <c r="J42" s="71">
        <f>J38-SUM(J39:J40)</f>
        <v>3319</v>
      </c>
      <c r="K42" s="71">
        <f>K38-SUM(K39:K40)</f>
        <v>4605</v>
      </c>
      <c r="L42" s="122">
        <f>L41</f>
        <v>5496</v>
      </c>
    </row>
    <row r="43" spans="8:12" s="61" customFormat="1" ht="11.25">
      <c r="H43" s="89"/>
      <c r="I43" s="89"/>
      <c r="J43" s="89"/>
      <c r="K43" s="89"/>
      <c r="L43" s="89"/>
    </row>
    <row r="44" ht="17.25">
      <c r="B44" s="55" t="s">
        <v>265</v>
      </c>
    </row>
    <row r="45" spans="2:12" ht="12">
      <c r="B45" s="58" t="s">
        <v>266</v>
      </c>
      <c r="H45" s="59"/>
      <c r="I45" s="59"/>
      <c r="J45" s="59"/>
      <c r="K45" s="59"/>
      <c r="L45" s="59" t="s">
        <v>183</v>
      </c>
    </row>
    <row r="46" spans="2:12" ht="11.25">
      <c r="B46" s="60"/>
      <c r="C46" s="60"/>
      <c r="D46" s="60"/>
      <c r="E46" s="60"/>
      <c r="F46" s="60"/>
      <c r="G46" s="60"/>
      <c r="H46" s="92" t="s">
        <v>173</v>
      </c>
      <c r="I46" s="92" t="s">
        <v>174</v>
      </c>
      <c r="J46" s="92" t="s">
        <v>228</v>
      </c>
      <c r="K46" s="92" t="s">
        <v>229</v>
      </c>
      <c r="L46" s="118" t="s">
        <v>230</v>
      </c>
    </row>
    <row r="47" spans="2:12" ht="11.25">
      <c r="B47" s="61"/>
      <c r="C47" s="61"/>
      <c r="D47" s="61"/>
      <c r="E47" s="61"/>
      <c r="F47" s="61"/>
      <c r="G47" s="61"/>
      <c r="H47" s="62" t="s">
        <v>201</v>
      </c>
      <c r="I47" s="62" t="s">
        <v>201</v>
      </c>
      <c r="J47" s="62" t="s">
        <v>201</v>
      </c>
      <c r="K47" s="62" t="s">
        <v>201</v>
      </c>
      <c r="L47" s="119" t="s">
        <v>202</v>
      </c>
    </row>
    <row r="48" spans="2:12" ht="11.25">
      <c r="B48" s="63"/>
      <c r="C48" s="63"/>
      <c r="D48" s="63"/>
      <c r="E48" s="63"/>
      <c r="F48" s="63"/>
      <c r="G48" s="63"/>
      <c r="H48" s="64" t="s">
        <v>422</v>
      </c>
      <c r="I48" s="64" t="s">
        <v>422</v>
      </c>
      <c r="J48" s="64" t="s">
        <v>422</v>
      </c>
      <c r="K48" s="64" t="s">
        <v>422</v>
      </c>
      <c r="L48" s="120" t="s">
        <v>452</v>
      </c>
    </row>
    <row r="49" spans="2:12" s="61" customFormat="1" ht="12">
      <c r="B49" s="69" t="s">
        <v>31</v>
      </c>
      <c r="C49" s="69"/>
      <c r="D49" s="69"/>
      <c r="E49" s="70" t="s">
        <v>264</v>
      </c>
      <c r="F49" s="70"/>
      <c r="G49" s="70"/>
      <c r="H49" s="90" t="s">
        <v>267</v>
      </c>
      <c r="I49" s="90" t="s">
        <v>267</v>
      </c>
      <c r="J49" s="90" t="s">
        <v>267</v>
      </c>
      <c r="K49" s="90" t="s">
        <v>267</v>
      </c>
      <c r="L49" s="122">
        <f>L42</f>
        <v>5496</v>
      </c>
    </row>
    <row r="50" spans="2:12" s="61" customFormat="1" ht="12">
      <c r="B50" s="61" t="s">
        <v>268</v>
      </c>
      <c r="E50" s="79" t="s">
        <v>269</v>
      </c>
      <c r="F50" s="79"/>
      <c r="G50" s="79"/>
      <c r="H50" s="91" t="s">
        <v>270</v>
      </c>
      <c r="I50" s="91" t="s">
        <v>270</v>
      </c>
      <c r="J50" s="91" t="s">
        <v>270</v>
      </c>
      <c r="K50" s="91" t="s">
        <v>270</v>
      </c>
      <c r="L50" s="125">
        <f>L51</f>
        <v>-129</v>
      </c>
    </row>
    <row r="51" spans="3:12" s="61" customFormat="1" ht="12">
      <c r="C51" s="61" t="s">
        <v>64</v>
      </c>
      <c r="E51" s="79"/>
      <c r="F51" s="79" t="s">
        <v>271</v>
      </c>
      <c r="G51" s="79"/>
      <c r="H51" s="91" t="s">
        <v>272</v>
      </c>
      <c r="I51" s="91" t="s">
        <v>272</v>
      </c>
      <c r="J51" s="91" t="s">
        <v>272</v>
      </c>
      <c r="K51" s="91" t="s">
        <v>272</v>
      </c>
      <c r="L51" s="125">
        <v>-129</v>
      </c>
    </row>
    <row r="52" spans="2:12" s="61" customFormat="1" ht="12">
      <c r="B52" s="69" t="s">
        <v>273</v>
      </c>
      <c r="C52" s="69"/>
      <c r="D52" s="69"/>
      <c r="E52" s="70" t="s">
        <v>429</v>
      </c>
      <c r="F52" s="70"/>
      <c r="G52" s="70"/>
      <c r="H52" s="90" t="s">
        <v>274</v>
      </c>
      <c r="I52" s="90" t="s">
        <v>274</v>
      </c>
      <c r="J52" s="90" t="s">
        <v>274</v>
      </c>
      <c r="K52" s="90" t="s">
        <v>274</v>
      </c>
      <c r="L52" s="122">
        <f>L49+L51</f>
        <v>5367</v>
      </c>
    </row>
    <row r="53" spans="8:12" s="61" customFormat="1" ht="11.25">
      <c r="H53" s="89"/>
      <c r="I53" s="89"/>
      <c r="J53" s="89"/>
      <c r="K53" s="89"/>
      <c r="L53" s="89"/>
    </row>
    <row r="54" spans="2:12" s="61" customFormat="1" ht="11.25">
      <c r="B54" s="56"/>
      <c r="C54" s="93" t="s">
        <v>221</v>
      </c>
      <c r="D54" s="56" t="s">
        <v>453</v>
      </c>
      <c r="E54" s="56"/>
      <c r="F54" s="56"/>
      <c r="H54" s="89"/>
      <c r="I54" s="89"/>
      <c r="J54" s="89"/>
      <c r="K54" s="89"/>
      <c r="L54" s="89"/>
    </row>
    <row r="55" spans="2:12" s="61" customFormat="1" ht="11.25">
      <c r="B55" s="56"/>
      <c r="C55" s="56"/>
      <c r="D55" s="56" t="s">
        <v>275</v>
      </c>
      <c r="E55" s="56"/>
      <c r="F55" s="56"/>
      <c r="H55" s="89"/>
      <c r="I55" s="89"/>
      <c r="J55" s="89"/>
      <c r="K55" s="89"/>
      <c r="L55" s="89"/>
    </row>
    <row r="56" spans="2:12" s="61" customFormat="1" ht="12">
      <c r="B56" s="75"/>
      <c r="C56" s="56"/>
      <c r="D56" s="56"/>
      <c r="E56" s="56"/>
      <c r="F56" s="56"/>
      <c r="H56" s="89"/>
      <c r="I56" s="89"/>
      <c r="J56" s="89"/>
      <c r="K56" s="89"/>
      <c r="L56" s="89"/>
    </row>
    <row r="57" spans="2:12" s="61" customFormat="1" ht="12">
      <c r="B57" s="75"/>
      <c r="C57" s="94" t="s">
        <v>276</v>
      </c>
      <c r="D57" s="75" t="s">
        <v>454</v>
      </c>
      <c r="E57" s="75"/>
      <c r="F57" s="75"/>
      <c r="H57" s="89"/>
      <c r="I57" s="89"/>
      <c r="J57" s="89"/>
      <c r="K57" s="89"/>
      <c r="L57" s="89"/>
    </row>
    <row r="58" spans="2:12" s="61" customFormat="1" ht="12">
      <c r="B58" s="56"/>
      <c r="C58" s="75"/>
      <c r="D58" s="75" t="s">
        <v>455</v>
      </c>
      <c r="E58" s="75"/>
      <c r="F58" s="75"/>
      <c r="H58" s="89"/>
      <c r="I58" s="89"/>
      <c r="J58" s="89"/>
      <c r="K58" s="89"/>
      <c r="L58" s="89"/>
    </row>
    <row r="59" spans="2:12" s="61" customFormat="1" ht="12">
      <c r="B59" s="56"/>
      <c r="C59" s="75"/>
      <c r="D59" s="75" t="s">
        <v>456</v>
      </c>
      <c r="E59" s="75"/>
      <c r="F59" s="75"/>
      <c r="H59" s="89"/>
      <c r="I59" s="89"/>
      <c r="J59" s="89"/>
      <c r="K59" s="89"/>
      <c r="L59" s="89"/>
    </row>
    <row r="60" spans="2:12" s="61" customFormat="1" ht="12" customHeight="1">
      <c r="B60" s="56"/>
      <c r="C60" s="56"/>
      <c r="D60" s="75" t="s">
        <v>457</v>
      </c>
      <c r="E60" s="56"/>
      <c r="F60" s="56"/>
      <c r="H60" s="89"/>
      <c r="I60" s="89"/>
      <c r="J60" s="89"/>
      <c r="K60" s="89"/>
      <c r="L60" s="89"/>
    </row>
    <row r="61" spans="2:12" s="61" customFormat="1" ht="4.5" customHeight="1">
      <c r="B61" s="56"/>
      <c r="C61" s="56"/>
      <c r="D61" s="75"/>
      <c r="E61" s="56"/>
      <c r="F61" s="56"/>
      <c r="H61" s="89"/>
      <c r="I61" s="89"/>
      <c r="J61" s="89"/>
      <c r="K61" s="89"/>
      <c r="L61" s="89"/>
    </row>
    <row r="62" spans="4:12" s="61" customFormat="1" ht="12">
      <c r="D62" s="75" t="s">
        <v>277</v>
      </c>
      <c r="H62" s="89"/>
      <c r="I62" s="89"/>
      <c r="J62" s="89"/>
      <c r="K62" s="89"/>
      <c r="L62" s="89"/>
    </row>
    <row r="63" spans="8:12" s="61" customFormat="1" ht="11.25">
      <c r="H63" s="89"/>
      <c r="I63" s="89"/>
      <c r="J63" s="89"/>
      <c r="K63" s="89"/>
      <c r="L63" s="89"/>
    </row>
    <row r="64" spans="8:12" s="61" customFormat="1" ht="11.25">
      <c r="H64" s="89"/>
      <c r="I64" s="89"/>
      <c r="J64" s="89"/>
      <c r="K64" s="89"/>
      <c r="L64" s="89"/>
    </row>
    <row r="65" spans="8:12" s="61" customFormat="1" ht="11.25">
      <c r="H65" s="89"/>
      <c r="I65" s="89"/>
      <c r="J65" s="89"/>
      <c r="K65" s="89"/>
      <c r="L65" s="89"/>
    </row>
    <row r="66" spans="8:12" s="61" customFormat="1" ht="11.25">
      <c r="H66" s="89"/>
      <c r="I66" s="89"/>
      <c r="J66" s="89"/>
      <c r="K66" s="89"/>
      <c r="L66" s="89"/>
    </row>
    <row r="67" spans="8:12" s="61" customFormat="1" ht="11.25">
      <c r="H67" s="89"/>
      <c r="I67" s="89"/>
      <c r="J67" s="89"/>
      <c r="K67" s="89"/>
      <c r="L67" s="89"/>
    </row>
    <row r="68" spans="8:12" s="61" customFormat="1" ht="11.25">
      <c r="H68" s="89"/>
      <c r="I68" s="89"/>
      <c r="J68" s="89"/>
      <c r="K68" s="89"/>
      <c r="L68" s="89"/>
    </row>
    <row r="69" spans="8:12" s="61" customFormat="1" ht="11.25">
      <c r="H69" s="89"/>
      <c r="I69" s="89"/>
      <c r="J69" s="89"/>
      <c r="K69" s="89"/>
      <c r="L69" s="89"/>
    </row>
    <row r="70" spans="8:12" s="61" customFormat="1" ht="11.25">
      <c r="H70" s="89"/>
      <c r="I70" s="89"/>
      <c r="J70" s="89"/>
      <c r="K70" s="89"/>
      <c r="L70" s="89"/>
    </row>
    <row r="71" spans="8:12" s="61" customFormat="1" ht="11.25">
      <c r="H71" s="89"/>
      <c r="I71" s="89"/>
      <c r="J71" s="89"/>
      <c r="K71" s="89"/>
      <c r="L71" s="89"/>
    </row>
    <row r="72" spans="8:12" s="61" customFormat="1" ht="11.25">
      <c r="H72" s="89"/>
      <c r="I72" s="89"/>
      <c r="J72" s="89"/>
      <c r="K72" s="89"/>
      <c r="L72" s="89"/>
    </row>
    <row r="73" spans="8:12" s="61" customFormat="1" ht="11.25">
      <c r="H73" s="89"/>
      <c r="I73" s="89"/>
      <c r="J73" s="89"/>
      <c r="K73" s="89"/>
      <c r="L73" s="89"/>
    </row>
    <row r="74" spans="8:12" s="61" customFormat="1" ht="11.25">
      <c r="H74" s="89"/>
      <c r="I74" s="89"/>
      <c r="J74" s="89"/>
      <c r="K74" s="89"/>
      <c r="L74" s="89"/>
    </row>
    <row r="75" spans="8:12" s="61" customFormat="1" ht="11.25">
      <c r="H75" s="89"/>
      <c r="I75" s="89"/>
      <c r="J75" s="89"/>
      <c r="K75" s="89"/>
      <c r="L75" s="89"/>
    </row>
    <row r="76" spans="8:12" s="61" customFormat="1" ht="11.25">
      <c r="H76" s="89"/>
      <c r="I76" s="89"/>
      <c r="J76" s="89"/>
      <c r="K76" s="89"/>
      <c r="L76" s="89"/>
    </row>
    <row r="77" spans="8:12" s="61" customFormat="1" ht="11.25">
      <c r="H77" s="89"/>
      <c r="I77" s="89"/>
      <c r="J77" s="89"/>
      <c r="K77" s="89"/>
      <c r="L77" s="89"/>
    </row>
    <row r="78" spans="8:12" s="61" customFormat="1" ht="11.25">
      <c r="H78" s="89"/>
      <c r="I78" s="89"/>
      <c r="J78" s="89"/>
      <c r="K78" s="89"/>
      <c r="L78" s="89"/>
    </row>
    <row r="79" spans="8:12" s="61" customFormat="1" ht="11.25">
      <c r="H79" s="89"/>
      <c r="I79" s="89"/>
      <c r="J79" s="89"/>
      <c r="K79" s="89"/>
      <c r="L79" s="89"/>
    </row>
    <row r="80" spans="8:12" s="61" customFormat="1" ht="11.25">
      <c r="H80" s="89"/>
      <c r="I80" s="89"/>
      <c r="J80" s="89"/>
      <c r="K80" s="89"/>
      <c r="L80" s="89"/>
    </row>
    <row r="81" spans="8:12" s="61" customFormat="1" ht="11.25">
      <c r="H81" s="89"/>
      <c r="I81" s="89"/>
      <c r="J81" s="89"/>
      <c r="K81" s="89"/>
      <c r="L81" s="89"/>
    </row>
    <row r="82" spans="8:12" s="61" customFormat="1" ht="11.25">
      <c r="H82" s="89"/>
      <c r="I82" s="89"/>
      <c r="J82" s="89"/>
      <c r="K82" s="89"/>
      <c r="L82" s="89"/>
    </row>
    <row r="83" spans="8:12" s="61" customFormat="1" ht="11.25">
      <c r="H83" s="89"/>
      <c r="I83" s="89"/>
      <c r="J83" s="89"/>
      <c r="K83" s="89"/>
      <c r="L83" s="89"/>
    </row>
    <row r="84" spans="8:12" s="61" customFormat="1" ht="11.25">
      <c r="H84" s="89"/>
      <c r="I84" s="89"/>
      <c r="J84" s="89"/>
      <c r="K84" s="89"/>
      <c r="L84" s="89"/>
    </row>
    <row r="85" spans="8:12" s="61" customFormat="1" ht="11.25">
      <c r="H85" s="89"/>
      <c r="I85" s="89"/>
      <c r="J85" s="89"/>
      <c r="K85" s="89"/>
      <c r="L85" s="89"/>
    </row>
    <row r="86" spans="8:12" s="61" customFormat="1" ht="11.25">
      <c r="H86" s="89"/>
      <c r="I86" s="89"/>
      <c r="J86" s="89"/>
      <c r="K86" s="89"/>
      <c r="L86" s="89"/>
    </row>
    <row r="87" spans="8:12" s="61" customFormat="1" ht="11.25">
      <c r="H87" s="89"/>
      <c r="I87" s="89"/>
      <c r="J87" s="89"/>
      <c r="K87" s="89"/>
      <c r="L87" s="89"/>
    </row>
    <row r="88" spans="8:12" s="61" customFormat="1" ht="11.25">
      <c r="H88" s="89"/>
      <c r="I88" s="89"/>
      <c r="J88" s="89"/>
      <c r="K88" s="89"/>
      <c r="L88" s="89"/>
    </row>
    <row r="89" spans="8:12" s="61" customFormat="1" ht="11.25">
      <c r="H89" s="89"/>
      <c r="I89" s="89"/>
      <c r="J89" s="89"/>
      <c r="K89" s="89"/>
      <c r="L89" s="89"/>
    </row>
    <row r="90" spans="8:12" s="61" customFormat="1" ht="11.25">
      <c r="H90" s="89"/>
      <c r="I90" s="89"/>
      <c r="J90" s="89"/>
      <c r="K90" s="89"/>
      <c r="L90" s="89"/>
    </row>
    <row r="91" spans="8:12" s="61" customFormat="1" ht="11.25">
      <c r="H91" s="89"/>
      <c r="I91" s="89"/>
      <c r="J91" s="89"/>
      <c r="K91" s="89"/>
      <c r="L91" s="89"/>
    </row>
    <row r="92" spans="8:12" s="61" customFormat="1" ht="11.25">
      <c r="H92" s="89"/>
      <c r="I92" s="89"/>
      <c r="J92" s="89"/>
      <c r="K92" s="89"/>
      <c r="L92" s="89"/>
    </row>
    <row r="93" spans="8:12" s="61" customFormat="1" ht="11.25">
      <c r="H93" s="89"/>
      <c r="I93" s="89"/>
      <c r="J93" s="89"/>
      <c r="K93" s="89"/>
      <c r="L93" s="89"/>
    </row>
    <row r="94" spans="8:12" s="61" customFormat="1" ht="11.25">
      <c r="H94" s="89"/>
      <c r="I94" s="89"/>
      <c r="J94" s="89"/>
      <c r="K94" s="89"/>
      <c r="L94" s="89"/>
    </row>
    <row r="95" spans="8:12" s="61" customFormat="1" ht="11.25">
      <c r="H95" s="89"/>
      <c r="I95" s="89"/>
      <c r="J95" s="89"/>
      <c r="K95" s="89"/>
      <c r="L95" s="89"/>
    </row>
    <row r="96" spans="8:12" s="61" customFormat="1" ht="11.25">
      <c r="H96" s="89"/>
      <c r="I96" s="89"/>
      <c r="J96" s="89"/>
      <c r="K96" s="89"/>
      <c r="L96" s="89"/>
    </row>
    <row r="97" spans="8:12" s="61" customFormat="1" ht="11.25">
      <c r="H97" s="89"/>
      <c r="I97" s="89"/>
      <c r="J97" s="89"/>
      <c r="K97" s="89"/>
      <c r="L97" s="89"/>
    </row>
    <row r="98" spans="8:12" s="61" customFormat="1" ht="11.25">
      <c r="H98" s="89"/>
      <c r="I98" s="89"/>
      <c r="J98" s="89"/>
      <c r="K98" s="89"/>
      <c r="L98" s="89"/>
    </row>
    <row r="99" spans="8:12" s="61" customFormat="1" ht="11.25">
      <c r="H99" s="89"/>
      <c r="I99" s="89"/>
      <c r="J99" s="89"/>
      <c r="K99" s="89"/>
      <c r="L99" s="89"/>
    </row>
    <row r="100" spans="8:12" s="61" customFormat="1" ht="11.25">
      <c r="H100" s="89"/>
      <c r="I100" s="89"/>
      <c r="J100" s="89"/>
      <c r="K100" s="89"/>
      <c r="L100" s="89"/>
    </row>
    <row r="101" spans="8:12" s="61" customFormat="1" ht="11.25">
      <c r="H101" s="89"/>
      <c r="I101" s="89"/>
      <c r="J101" s="89"/>
      <c r="K101" s="89"/>
      <c r="L101" s="89"/>
    </row>
    <row r="102" spans="8:12" s="61" customFormat="1" ht="11.25">
      <c r="H102" s="89"/>
      <c r="I102" s="89"/>
      <c r="J102" s="89"/>
      <c r="K102" s="89"/>
      <c r="L102" s="89"/>
    </row>
    <row r="103" spans="8:12" s="61" customFormat="1" ht="11.25">
      <c r="H103" s="89"/>
      <c r="I103" s="89"/>
      <c r="J103" s="89"/>
      <c r="K103" s="89"/>
      <c r="L103" s="89"/>
    </row>
    <row r="104" spans="8:12" s="61" customFormat="1" ht="11.25">
      <c r="H104" s="89"/>
      <c r="I104" s="89"/>
      <c r="J104" s="89"/>
      <c r="K104" s="89"/>
      <c r="L104" s="89"/>
    </row>
    <row r="105" spans="8:12" s="61" customFormat="1" ht="11.25">
      <c r="H105" s="89"/>
      <c r="I105" s="89"/>
      <c r="J105" s="89"/>
      <c r="K105" s="89"/>
      <c r="L105" s="89"/>
    </row>
    <row r="106" spans="8:12" s="61" customFormat="1" ht="11.25">
      <c r="H106" s="89"/>
      <c r="I106" s="89"/>
      <c r="J106" s="89"/>
      <c r="K106" s="89"/>
      <c r="L106" s="89"/>
    </row>
    <row r="107" spans="8:12" s="61" customFormat="1" ht="11.25">
      <c r="H107" s="89"/>
      <c r="I107" s="89"/>
      <c r="J107" s="89"/>
      <c r="K107" s="89"/>
      <c r="L107" s="89"/>
    </row>
    <row r="108" spans="8:12" s="61" customFormat="1" ht="11.25">
      <c r="H108" s="89"/>
      <c r="I108" s="89"/>
      <c r="J108" s="89"/>
      <c r="K108" s="89"/>
      <c r="L108" s="89"/>
    </row>
    <row r="109" spans="8:12" s="61" customFormat="1" ht="11.25">
      <c r="H109" s="89"/>
      <c r="I109" s="89"/>
      <c r="J109" s="89"/>
      <c r="K109" s="89"/>
      <c r="L109" s="89"/>
    </row>
    <row r="110" spans="8:12" s="61" customFormat="1" ht="11.25">
      <c r="H110" s="89"/>
      <c r="I110" s="89"/>
      <c r="J110" s="89"/>
      <c r="K110" s="89"/>
      <c r="L110" s="89"/>
    </row>
    <row r="111" spans="8:12" s="61" customFormat="1" ht="11.25">
      <c r="H111" s="89"/>
      <c r="I111" s="89"/>
      <c r="J111" s="89"/>
      <c r="K111" s="89"/>
      <c r="L111" s="89"/>
    </row>
    <row r="112" spans="8:12" s="61" customFormat="1" ht="11.25">
      <c r="H112" s="89"/>
      <c r="I112" s="89"/>
      <c r="J112" s="89"/>
      <c r="K112" s="89"/>
      <c r="L112" s="89"/>
    </row>
    <row r="113" spans="8:12" s="61" customFormat="1" ht="11.25">
      <c r="H113" s="89"/>
      <c r="I113" s="89"/>
      <c r="J113" s="89"/>
      <c r="K113" s="89"/>
      <c r="L113" s="89"/>
    </row>
    <row r="114" spans="8:12" s="61" customFormat="1" ht="11.25">
      <c r="H114" s="89"/>
      <c r="I114" s="89"/>
      <c r="J114" s="89"/>
      <c r="K114" s="89"/>
      <c r="L114" s="89"/>
    </row>
    <row r="115" spans="8:12" s="61" customFormat="1" ht="11.25">
      <c r="H115" s="89"/>
      <c r="I115" s="89"/>
      <c r="J115" s="89"/>
      <c r="K115" s="89"/>
      <c r="L115" s="89"/>
    </row>
    <row r="116" spans="8:12" s="61" customFormat="1" ht="11.25">
      <c r="H116" s="89"/>
      <c r="I116" s="89"/>
      <c r="J116" s="89"/>
      <c r="K116" s="89"/>
      <c r="L116" s="89"/>
    </row>
    <row r="117" spans="8:12" s="61" customFormat="1" ht="11.25">
      <c r="H117" s="89"/>
      <c r="I117" s="89"/>
      <c r="J117" s="89"/>
      <c r="K117" s="89"/>
      <c r="L117" s="89"/>
    </row>
    <row r="118" spans="8:12" s="61" customFormat="1" ht="11.25">
      <c r="H118" s="89"/>
      <c r="I118" s="89"/>
      <c r="J118" s="89"/>
      <c r="K118" s="89"/>
      <c r="L118" s="89"/>
    </row>
    <row r="119" spans="8:12" s="61" customFormat="1" ht="11.25">
      <c r="H119" s="89"/>
      <c r="I119" s="89"/>
      <c r="J119" s="89"/>
      <c r="K119" s="89"/>
      <c r="L119" s="89"/>
    </row>
    <row r="120" spans="8:12" s="61" customFormat="1" ht="11.25">
      <c r="H120" s="89"/>
      <c r="I120" s="89"/>
      <c r="J120" s="89"/>
      <c r="K120" s="89"/>
      <c r="L120" s="89"/>
    </row>
    <row r="121" spans="8:12" s="61" customFormat="1" ht="11.25">
      <c r="H121" s="89"/>
      <c r="I121" s="89"/>
      <c r="J121" s="89"/>
      <c r="K121" s="89"/>
      <c r="L121" s="89"/>
    </row>
    <row r="122" spans="8:12" s="61" customFormat="1" ht="11.25">
      <c r="H122" s="89"/>
      <c r="I122" s="89"/>
      <c r="J122" s="89"/>
      <c r="K122" s="89"/>
      <c r="L122" s="89"/>
    </row>
    <row r="123" spans="8:12" s="61" customFormat="1" ht="11.25">
      <c r="H123" s="89"/>
      <c r="I123" s="89"/>
      <c r="J123" s="89"/>
      <c r="K123" s="89"/>
      <c r="L123" s="89"/>
    </row>
    <row r="124" spans="8:12" s="61" customFormat="1" ht="11.25">
      <c r="H124" s="89"/>
      <c r="I124" s="89"/>
      <c r="J124" s="89"/>
      <c r="K124" s="89"/>
      <c r="L124" s="89"/>
    </row>
    <row r="125" spans="8:12" s="61" customFormat="1" ht="11.25">
      <c r="H125" s="89"/>
      <c r="I125" s="89"/>
      <c r="J125" s="89"/>
      <c r="K125" s="89"/>
      <c r="L125" s="89"/>
    </row>
    <row r="126" spans="8:12" s="61" customFormat="1" ht="11.25">
      <c r="H126" s="89"/>
      <c r="I126" s="89"/>
      <c r="J126" s="89"/>
      <c r="K126" s="89"/>
      <c r="L126" s="89"/>
    </row>
    <row r="127" spans="8:12" s="61" customFormat="1" ht="11.25">
      <c r="H127" s="89"/>
      <c r="I127" s="89"/>
      <c r="J127" s="89"/>
      <c r="K127" s="89"/>
      <c r="L127" s="89"/>
    </row>
    <row r="128" spans="8:12" s="61" customFormat="1" ht="11.25">
      <c r="H128" s="89"/>
      <c r="I128" s="89"/>
      <c r="J128" s="89"/>
      <c r="K128" s="89"/>
      <c r="L128" s="89"/>
    </row>
    <row r="129" spans="8:12" s="61" customFormat="1" ht="11.25">
      <c r="H129" s="89"/>
      <c r="I129" s="89"/>
      <c r="J129" s="89"/>
      <c r="K129" s="89"/>
      <c r="L129" s="89"/>
    </row>
    <row r="130" spans="8:12" s="61" customFormat="1" ht="11.25">
      <c r="H130" s="89"/>
      <c r="I130" s="89"/>
      <c r="J130" s="89"/>
      <c r="K130" s="89"/>
      <c r="L130" s="89"/>
    </row>
    <row r="131" spans="8:12" s="61" customFormat="1" ht="11.25">
      <c r="H131" s="89"/>
      <c r="I131" s="89"/>
      <c r="J131" s="89"/>
      <c r="K131" s="89"/>
      <c r="L131" s="89"/>
    </row>
    <row r="132" spans="8:12" s="61" customFormat="1" ht="11.25">
      <c r="H132" s="89"/>
      <c r="I132" s="89"/>
      <c r="J132" s="89"/>
      <c r="K132" s="89"/>
      <c r="L132" s="89"/>
    </row>
    <row r="133" spans="8:12" s="61" customFormat="1" ht="11.25">
      <c r="H133" s="89"/>
      <c r="I133" s="89"/>
      <c r="J133" s="89"/>
      <c r="K133" s="89"/>
      <c r="L133" s="89"/>
    </row>
    <row r="134" spans="8:12" s="61" customFormat="1" ht="11.25">
      <c r="H134" s="89"/>
      <c r="I134" s="89"/>
      <c r="J134" s="89"/>
      <c r="K134" s="89"/>
      <c r="L134" s="89"/>
    </row>
    <row r="135" spans="8:12" s="61" customFormat="1" ht="11.25">
      <c r="H135" s="89"/>
      <c r="I135" s="89"/>
      <c r="J135" s="89"/>
      <c r="K135" s="89"/>
      <c r="L135" s="89"/>
    </row>
    <row r="136" spans="8:12" s="61" customFormat="1" ht="11.25">
      <c r="H136" s="89"/>
      <c r="I136" s="89"/>
      <c r="J136" s="89"/>
      <c r="K136" s="89"/>
      <c r="L136" s="89"/>
    </row>
    <row r="137" spans="8:12" s="61" customFormat="1" ht="11.25">
      <c r="H137" s="89"/>
      <c r="I137" s="89"/>
      <c r="J137" s="89"/>
      <c r="K137" s="89"/>
      <c r="L137" s="89"/>
    </row>
    <row r="138" spans="8:12" s="61" customFormat="1" ht="11.25">
      <c r="H138" s="89"/>
      <c r="I138" s="89"/>
      <c r="J138" s="89"/>
      <c r="K138" s="89"/>
      <c r="L138" s="89"/>
    </row>
    <row r="139" spans="8:12" s="61" customFormat="1" ht="11.25">
      <c r="H139" s="89"/>
      <c r="I139" s="89"/>
      <c r="J139" s="89"/>
      <c r="K139" s="89"/>
      <c r="L139" s="89"/>
    </row>
    <row r="140" spans="8:12" s="61" customFormat="1" ht="11.25">
      <c r="H140" s="89"/>
      <c r="I140" s="89"/>
      <c r="J140" s="89"/>
      <c r="K140" s="89"/>
      <c r="L140" s="89"/>
    </row>
    <row r="141" spans="8:12" s="61" customFormat="1" ht="11.25">
      <c r="H141" s="89"/>
      <c r="I141" s="89"/>
      <c r="J141" s="89"/>
      <c r="K141" s="89"/>
      <c r="L141" s="89"/>
    </row>
    <row r="142" spans="8:12" s="61" customFormat="1" ht="11.25">
      <c r="H142" s="89"/>
      <c r="I142" s="89"/>
      <c r="J142" s="89"/>
      <c r="K142" s="89"/>
      <c r="L142" s="89"/>
    </row>
    <row r="143" spans="8:12" s="61" customFormat="1" ht="11.25">
      <c r="H143" s="89"/>
      <c r="I143" s="89"/>
      <c r="J143" s="89"/>
      <c r="K143" s="89"/>
      <c r="L143" s="89"/>
    </row>
    <row r="144" spans="8:12" s="61" customFormat="1" ht="11.25">
      <c r="H144" s="89"/>
      <c r="I144" s="89"/>
      <c r="J144" s="89"/>
      <c r="K144" s="89"/>
      <c r="L144" s="89"/>
    </row>
    <row r="145" spans="8:12" s="61" customFormat="1" ht="11.25">
      <c r="H145" s="89"/>
      <c r="I145" s="89"/>
      <c r="J145" s="89"/>
      <c r="K145" s="89"/>
      <c r="L145" s="89"/>
    </row>
    <row r="146" spans="8:12" s="61" customFormat="1" ht="11.25">
      <c r="H146" s="89"/>
      <c r="I146" s="89"/>
      <c r="J146" s="89"/>
      <c r="K146" s="89"/>
      <c r="L146" s="89"/>
    </row>
    <row r="147" spans="8:12" s="61" customFormat="1" ht="11.25">
      <c r="H147" s="89"/>
      <c r="I147" s="89"/>
      <c r="J147" s="89"/>
      <c r="K147" s="89"/>
      <c r="L147" s="89"/>
    </row>
    <row r="148" spans="8:12" s="61" customFormat="1" ht="11.25">
      <c r="H148" s="89"/>
      <c r="I148" s="89"/>
      <c r="J148" s="89"/>
      <c r="K148" s="89"/>
      <c r="L148" s="89"/>
    </row>
    <row r="149" spans="8:12" s="61" customFormat="1" ht="11.25">
      <c r="H149" s="89"/>
      <c r="I149" s="89"/>
      <c r="J149" s="89"/>
      <c r="K149" s="89"/>
      <c r="L149" s="89"/>
    </row>
    <row r="150" spans="8:12" s="61" customFormat="1" ht="11.25">
      <c r="H150" s="89"/>
      <c r="I150" s="89"/>
      <c r="J150" s="89"/>
      <c r="K150" s="89"/>
      <c r="L150" s="89"/>
    </row>
    <row r="151" spans="8:12" s="61" customFormat="1" ht="11.25">
      <c r="H151" s="89"/>
      <c r="I151" s="89"/>
      <c r="J151" s="89"/>
      <c r="K151" s="89"/>
      <c r="L151" s="89"/>
    </row>
    <row r="152" spans="8:12" s="61" customFormat="1" ht="11.25">
      <c r="H152" s="89"/>
      <c r="I152" s="89"/>
      <c r="J152" s="89"/>
      <c r="K152" s="89"/>
      <c r="L152" s="89"/>
    </row>
    <row r="153" spans="8:12" s="61" customFormat="1" ht="11.25">
      <c r="H153" s="89"/>
      <c r="I153" s="89"/>
      <c r="J153" s="89"/>
      <c r="K153" s="89"/>
      <c r="L153" s="89"/>
    </row>
    <row r="154" spans="8:12" s="61" customFormat="1" ht="11.25">
      <c r="H154" s="89"/>
      <c r="I154" s="89"/>
      <c r="J154" s="89"/>
      <c r="K154" s="89"/>
      <c r="L154" s="89"/>
    </row>
    <row r="155" spans="8:12" s="61" customFormat="1" ht="11.25">
      <c r="H155" s="89"/>
      <c r="I155" s="89"/>
      <c r="J155" s="89"/>
      <c r="K155" s="89"/>
      <c r="L155" s="89"/>
    </row>
    <row r="156" spans="8:12" s="61" customFormat="1" ht="11.25">
      <c r="H156" s="89"/>
      <c r="I156" s="89"/>
      <c r="J156" s="89"/>
      <c r="K156" s="89"/>
      <c r="L156" s="89"/>
    </row>
    <row r="157" spans="8:12" s="61" customFormat="1" ht="11.25">
      <c r="H157" s="89"/>
      <c r="I157" s="89"/>
      <c r="J157" s="89"/>
      <c r="K157" s="89"/>
      <c r="L157" s="89"/>
    </row>
    <row r="158" spans="8:12" s="61" customFormat="1" ht="11.25">
      <c r="H158" s="89"/>
      <c r="I158" s="89"/>
      <c r="J158" s="89"/>
      <c r="K158" s="89"/>
      <c r="L158" s="89"/>
    </row>
    <row r="159" spans="8:12" s="61" customFormat="1" ht="11.25">
      <c r="H159" s="89"/>
      <c r="I159" s="89"/>
      <c r="J159" s="89"/>
      <c r="K159" s="89"/>
      <c r="L159" s="89"/>
    </row>
    <row r="160" spans="8:12" s="61" customFormat="1" ht="11.25">
      <c r="H160" s="89"/>
      <c r="I160" s="89"/>
      <c r="J160" s="89"/>
      <c r="K160" s="89"/>
      <c r="L160" s="89"/>
    </row>
    <row r="161" spans="8:12" s="61" customFormat="1" ht="11.25">
      <c r="H161" s="89"/>
      <c r="I161" s="89"/>
      <c r="J161" s="89"/>
      <c r="K161" s="89"/>
      <c r="L161" s="89"/>
    </row>
    <row r="162" spans="8:12" s="61" customFormat="1" ht="11.25">
      <c r="H162" s="89"/>
      <c r="I162" s="89"/>
      <c r="J162" s="89"/>
      <c r="K162" s="89"/>
      <c r="L162" s="89"/>
    </row>
    <row r="163" spans="8:12" s="61" customFormat="1" ht="11.25">
      <c r="H163" s="89"/>
      <c r="I163" s="89"/>
      <c r="J163" s="89"/>
      <c r="K163" s="89"/>
      <c r="L163" s="89"/>
    </row>
    <row r="164" spans="8:12" s="61" customFormat="1" ht="11.25">
      <c r="H164" s="89"/>
      <c r="I164" s="89"/>
      <c r="J164" s="89"/>
      <c r="K164" s="89"/>
      <c r="L164" s="89"/>
    </row>
    <row r="165" spans="8:12" s="61" customFormat="1" ht="11.25">
      <c r="H165" s="89"/>
      <c r="I165" s="89"/>
      <c r="J165" s="89"/>
      <c r="K165" s="89"/>
      <c r="L165" s="89"/>
    </row>
    <row r="166" spans="8:12" s="61" customFormat="1" ht="11.25">
      <c r="H166" s="89"/>
      <c r="I166" s="89"/>
      <c r="J166" s="89"/>
      <c r="K166" s="89"/>
      <c r="L166" s="89"/>
    </row>
    <row r="167" spans="8:12" s="61" customFormat="1" ht="11.25">
      <c r="H167" s="89"/>
      <c r="I167" s="89"/>
      <c r="J167" s="89"/>
      <c r="K167" s="89"/>
      <c r="L167" s="89"/>
    </row>
    <row r="168" spans="8:12" s="61" customFormat="1" ht="11.25">
      <c r="H168" s="89"/>
      <c r="I168" s="89"/>
      <c r="J168" s="89"/>
      <c r="K168" s="89"/>
      <c r="L168" s="89"/>
    </row>
    <row r="169" spans="8:12" s="61" customFormat="1" ht="11.25">
      <c r="H169" s="89"/>
      <c r="I169" s="89"/>
      <c r="J169" s="89"/>
      <c r="K169" s="89"/>
      <c r="L169" s="89"/>
    </row>
    <row r="170" spans="8:12" s="61" customFormat="1" ht="11.25">
      <c r="H170" s="89"/>
      <c r="I170" s="89"/>
      <c r="J170" s="89"/>
      <c r="K170" s="89"/>
      <c r="L170" s="89"/>
    </row>
    <row r="171" spans="8:12" s="61" customFormat="1" ht="11.25">
      <c r="H171" s="89"/>
      <c r="I171" s="89"/>
      <c r="J171" s="89"/>
      <c r="K171" s="89"/>
      <c r="L171" s="89"/>
    </row>
    <row r="172" spans="8:12" s="61" customFormat="1" ht="11.25">
      <c r="H172" s="89"/>
      <c r="I172" s="89"/>
      <c r="J172" s="89"/>
      <c r="K172" s="89"/>
      <c r="L172" s="89"/>
    </row>
    <row r="173" spans="8:12" s="61" customFormat="1" ht="11.25">
      <c r="H173" s="89"/>
      <c r="I173" s="89"/>
      <c r="J173" s="89"/>
      <c r="K173" s="89"/>
      <c r="L173" s="89"/>
    </row>
    <row r="174" spans="8:12" s="61" customFormat="1" ht="11.25">
      <c r="H174" s="89"/>
      <c r="I174" s="89"/>
      <c r="J174" s="89"/>
      <c r="K174" s="89"/>
      <c r="L174" s="89"/>
    </row>
    <row r="175" spans="8:12" s="61" customFormat="1" ht="11.25">
      <c r="H175" s="89"/>
      <c r="I175" s="89"/>
      <c r="J175" s="89"/>
      <c r="K175" s="89"/>
      <c r="L175" s="89"/>
    </row>
    <row r="176" spans="8:12" s="61" customFormat="1" ht="11.25">
      <c r="H176" s="89"/>
      <c r="I176" s="89"/>
      <c r="J176" s="89"/>
      <c r="K176" s="89"/>
      <c r="L176" s="89"/>
    </row>
    <row r="177" spans="8:12" s="61" customFormat="1" ht="11.25">
      <c r="H177" s="89"/>
      <c r="I177" s="89"/>
      <c r="J177" s="89"/>
      <c r="K177" s="89"/>
      <c r="L177" s="89"/>
    </row>
    <row r="178" spans="8:12" s="61" customFormat="1" ht="11.25">
      <c r="H178" s="89"/>
      <c r="I178" s="89"/>
      <c r="J178" s="89"/>
      <c r="K178" s="89"/>
      <c r="L178" s="89"/>
    </row>
    <row r="179" spans="8:12" s="61" customFormat="1" ht="11.25">
      <c r="H179" s="89"/>
      <c r="I179" s="89"/>
      <c r="J179" s="89"/>
      <c r="K179" s="89"/>
      <c r="L179" s="89"/>
    </row>
    <row r="180" spans="8:12" s="61" customFormat="1" ht="11.25">
      <c r="H180" s="89"/>
      <c r="I180" s="89"/>
      <c r="J180" s="89"/>
      <c r="K180" s="89"/>
      <c r="L180" s="89"/>
    </row>
    <row r="181" spans="8:12" s="61" customFormat="1" ht="11.25">
      <c r="H181" s="89"/>
      <c r="I181" s="89"/>
      <c r="J181" s="89"/>
      <c r="K181" s="89"/>
      <c r="L181" s="89"/>
    </row>
    <row r="182" spans="8:12" s="61" customFormat="1" ht="11.25">
      <c r="H182" s="89"/>
      <c r="I182" s="89"/>
      <c r="J182" s="89"/>
      <c r="K182" s="89"/>
      <c r="L182" s="89"/>
    </row>
    <row r="183" spans="8:12" s="61" customFormat="1" ht="11.25">
      <c r="H183" s="89"/>
      <c r="I183" s="89"/>
      <c r="J183" s="89"/>
      <c r="K183" s="89"/>
      <c r="L183" s="89"/>
    </row>
    <row r="184" spans="8:12" s="61" customFormat="1" ht="11.25">
      <c r="H184" s="89"/>
      <c r="I184" s="89"/>
      <c r="J184" s="89"/>
      <c r="K184" s="89"/>
      <c r="L184" s="89"/>
    </row>
    <row r="185" spans="8:12" s="61" customFormat="1" ht="11.25">
      <c r="H185" s="89"/>
      <c r="I185" s="89"/>
      <c r="J185" s="89"/>
      <c r="K185" s="89"/>
      <c r="L185" s="89"/>
    </row>
    <row r="186" spans="8:12" s="61" customFormat="1" ht="11.25">
      <c r="H186" s="89"/>
      <c r="I186" s="89"/>
      <c r="J186" s="89"/>
      <c r="K186" s="89"/>
      <c r="L186" s="89"/>
    </row>
    <row r="187" spans="8:12" s="61" customFormat="1" ht="11.25">
      <c r="H187" s="89"/>
      <c r="I187" s="89"/>
      <c r="J187" s="89"/>
      <c r="K187" s="89"/>
      <c r="L187" s="89"/>
    </row>
    <row r="188" spans="8:12" s="61" customFormat="1" ht="11.25">
      <c r="H188" s="89"/>
      <c r="I188" s="89"/>
      <c r="J188" s="89"/>
      <c r="K188" s="89"/>
      <c r="L188" s="89"/>
    </row>
    <row r="189" spans="8:12" s="61" customFormat="1" ht="11.25">
      <c r="H189" s="89"/>
      <c r="I189" s="89"/>
      <c r="J189" s="89"/>
      <c r="K189" s="89"/>
      <c r="L189" s="89"/>
    </row>
    <row r="190" spans="8:12" s="61" customFormat="1" ht="11.25">
      <c r="H190" s="89"/>
      <c r="I190" s="89"/>
      <c r="J190" s="89"/>
      <c r="K190" s="89"/>
      <c r="L190" s="89"/>
    </row>
    <row r="191" spans="8:12" s="61" customFormat="1" ht="11.25">
      <c r="H191" s="89"/>
      <c r="I191" s="89"/>
      <c r="J191" s="89"/>
      <c r="K191" s="89"/>
      <c r="L191" s="89"/>
    </row>
    <row r="192" spans="8:12" s="61" customFormat="1" ht="11.25">
      <c r="H192" s="89"/>
      <c r="I192" s="89"/>
      <c r="J192" s="89"/>
      <c r="K192" s="89"/>
      <c r="L192" s="89"/>
    </row>
    <row r="193" spans="8:12" s="61" customFormat="1" ht="11.25">
      <c r="H193" s="89"/>
      <c r="I193" s="89"/>
      <c r="J193" s="89"/>
      <c r="K193" s="89"/>
      <c r="L193" s="89"/>
    </row>
    <row r="194" spans="8:12" s="61" customFormat="1" ht="11.25">
      <c r="H194" s="89"/>
      <c r="I194" s="89"/>
      <c r="J194" s="89"/>
      <c r="K194" s="89"/>
      <c r="L194" s="89"/>
    </row>
    <row r="195" spans="8:12" s="61" customFormat="1" ht="11.25">
      <c r="H195" s="89"/>
      <c r="I195" s="89"/>
      <c r="J195" s="89"/>
      <c r="K195" s="89"/>
      <c r="L195" s="89"/>
    </row>
    <row r="196" spans="8:12" s="61" customFormat="1" ht="11.25">
      <c r="H196" s="89"/>
      <c r="I196" s="89"/>
      <c r="J196" s="89"/>
      <c r="K196" s="89"/>
      <c r="L196" s="89"/>
    </row>
    <row r="197" spans="8:12" s="61" customFormat="1" ht="11.25">
      <c r="H197" s="89"/>
      <c r="I197" s="89"/>
      <c r="J197" s="89"/>
      <c r="K197" s="89"/>
      <c r="L197" s="89"/>
    </row>
    <row r="198" spans="8:12" s="61" customFormat="1" ht="11.25">
      <c r="H198" s="89"/>
      <c r="I198" s="89"/>
      <c r="J198" s="89"/>
      <c r="K198" s="89"/>
      <c r="L198" s="89"/>
    </row>
    <row r="199" spans="8:12" s="61" customFormat="1" ht="11.25">
      <c r="H199" s="89"/>
      <c r="I199" s="89"/>
      <c r="J199" s="89"/>
      <c r="K199" s="89"/>
      <c r="L199" s="89"/>
    </row>
    <row r="200" spans="8:12" s="61" customFormat="1" ht="11.25">
      <c r="H200" s="89"/>
      <c r="I200" s="89"/>
      <c r="J200" s="89"/>
      <c r="K200" s="89"/>
      <c r="L200" s="89"/>
    </row>
    <row r="201" spans="8:12" s="61" customFormat="1" ht="11.25">
      <c r="H201" s="89"/>
      <c r="I201" s="89"/>
      <c r="J201" s="89"/>
      <c r="K201" s="89"/>
      <c r="L201" s="89"/>
    </row>
    <row r="202" spans="8:12" s="61" customFormat="1" ht="11.25">
      <c r="H202" s="89"/>
      <c r="I202" s="89"/>
      <c r="J202" s="89"/>
      <c r="K202" s="89"/>
      <c r="L202" s="89"/>
    </row>
    <row r="203" spans="8:12" s="61" customFormat="1" ht="11.25">
      <c r="H203" s="89"/>
      <c r="I203" s="89"/>
      <c r="J203" s="89"/>
      <c r="K203" s="89"/>
      <c r="L203" s="89"/>
    </row>
    <row r="204" spans="8:12" s="61" customFormat="1" ht="11.25">
      <c r="H204" s="89"/>
      <c r="I204" s="89"/>
      <c r="J204" s="89"/>
      <c r="K204" s="89"/>
      <c r="L204" s="89"/>
    </row>
    <row r="205" spans="8:12" s="61" customFormat="1" ht="11.25">
      <c r="H205" s="89"/>
      <c r="I205" s="89"/>
      <c r="J205" s="89"/>
      <c r="K205" s="89"/>
      <c r="L205" s="89"/>
    </row>
    <row r="206" spans="8:12" s="61" customFormat="1" ht="11.25">
      <c r="H206" s="89"/>
      <c r="I206" s="89"/>
      <c r="J206" s="89"/>
      <c r="K206" s="89"/>
      <c r="L206" s="89"/>
    </row>
    <row r="207" spans="8:12" s="61" customFormat="1" ht="11.25">
      <c r="H207" s="89"/>
      <c r="I207" s="89"/>
      <c r="J207" s="89"/>
      <c r="K207" s="89"/>
      <c r="L207" s="89"/>
    </row>
    <row r="208" spans="8:12" s="61" customFormat="1" ht="11.25">
      <c r="H208" s="89"/>
      <c r="I208" s="89"/>
      <c r="J208" s="89"/>
      <c r="K208" s="89"/>
      <c r="L208" s="89"/>
    </row>
    <row r="209" spans="8:12" s="61" customFormat="1" ht="11.25">
      <c r="H209" s="89"/>
      <c r="I209" s="89"/>
      <c r="J209" s="89"/>
      <c r="K209" s="89"/>
      <c r="L209" s="89"/>
    </row>
    <row r="210" spans="8:12" s="61" customFormat="1" ht="11.25">
      <c r="H210" s="89"/>
      <c r="I210" s="89"/>
      <c r="J210" s="89"/>
      <c r="K210" s="89"/>
      <c r="L210" s="89"/>
    </row>
    <row r="211" spans="8:12" s="61" customFormat="1" ht="11.25">
      <c r="H211" s="89"/>
      <c r="I211" s="89"/>
      <c r="J211" s="89"/>
      <c r="K211" s="89"/>
      <c r="L211" s="89"/>
    </row>
    <row r="212" spans="8:12" s="61" customFormat="1" ht="11.25">
      <c r="H212" s="89"/>
      <c r="I212" s="89"/>
      <c r="J212" s="89"/>
      <c r="K212" s="89"/>
      <c r="L212" s="89"/>
    </row>
    <row r="213" spans="8:12" s="61" customFormat="1" ht="11.25">
      <c r="H213" s="89"/>
      <c r="I213" s="89"/>
      <c r="J213" s="89"/>
      <c r="K213" s="89"/>
      <c r="L213" s="89"/>
    </row>
    <row r="214" spans="8:12" s="61" customFormat="1" ht="11.25">
      <c r="H214" s="89"/>
      <c r="I214" s="89"/>
      <c r="J214" s="89"/>
      <c r="K214" s="89"/>
      <c r="L214" s="89"/>
    </row>
    <row r="215" spans="8:12" s="61" customFormat="1" ht="11.25">
      <c r="H215" s="89"/>
      <c r="I215" s="89"/>
      <c r="J215" s="89"/>
      <c r="K215" s="89"/>
      <c r="L215" s="89"/>
    </row>
    <row r="216" spans="8:12" s="61" customFormat="1" ht="11.25">
      <c r="H216" s="89"/>
      <c r="I216" s="89"/>
      <c r="J216" s="89"/>
      <c r="K216" s="89"/>
      <c r="L216" s="89"/>
    </row>
    <row r="217" spans="8:12" s="61" customFormat="1" ht="11.25">
      <c r="H217" s="89"/>
      <c r="I217" s="89"/>
      <c r="J217" s="89"/>
      <c r="K217" s="89"/>
      <c r="L217" s="89"/>
    </row>
    <row r="218" spans="8:12" s="61" customFormat="1" ht="11.25">
      <c r="H218" s="89"/>
      <c r="I218" s="89"/>
      <c r="J218" s="89"/>
      <c r="K218" s="89"/>
      <c r="L218" s="89"/>
    </row>
    <row r="219" spans="8:12" s="61" customFormat="1" ht="11.25">
      <c r="H219" s="89"/>
      <c r="I219" s="89"/>
      <c r="J219" s="89"/>
      <c r="K219" s="89"/>
      <c r="L219" s="89"/>
    </row>
    <row r="220" spans="8:12" s="61" customFormat="1" ht="11.25">
      <c r="H220" s="89"/>
      <c r="I220" s="89"/>
      <c r="J220" s="89"/>
      <c r="K220" s="89"/>
      <c r="L220" s="89"/>
    </row>
    <row r="221" spans="8:12" s="61" customFormat="1" ht="11.25">
      <c r="H221" s="89"/>
      <c r="I221" s="89"/>
      <c r="J221" s="89"/>
      <c r="K221" s="89"/>
      <c r="L221" s="89"/>
    </row>
    <row r="222" spans="8:12" s="61" customFormat="1" ht="11.25">
      <c r="H222" s="89"/>
      <c r="I222" s="89"/>
      <c r="J222" s="89"/>
      <c r="K222" s="89"/>
      <c r="L222" s="89"/>
    </row>
    <row r="223" spans="8:12" s="61" customFormat="1" ht="11.25">
      <c r="H223" s="89"/>
      <c r="I223" s="89"/>
      <c r="J223" s="89"/>
      <c r="K223" s="89"/>
      <c r="L223" s="89"/>
    </row>
    <row r="224" spans="8:12" s="61" customFormat="1" ht="11.25">
      <c r="H224" s="89"/>
      <c r="I224" s="89"/>
      <c r="J224" s="89"/>
      <c r="K224" s="89"/>
      <c r="L224" s="89"/>
    </row>
    <row r="225" spans="8:12" s="61" customFormat="1" ht="11.25">
      <c r="H225" s="89"/>
      <c r="I225" s="89"/>
      <c r="J225" s="89"/>
      <c r="K225" s="89"/>
      <c r="L225" s="89"/>
    </row>
    <row r="226" spans="8:12" s="61" customFormat="1" ht="11.25">
      <c r="H226" s="89"/>
      <c r="I226" s="89"/>
      <c r="J226" s="89"/>
      <c r="K226" s="89"/>
      <c r="L226" s="89"/>
    </row>
    <row r="227" spans="8:12" s="61" customFormat="1" ht="11.25">
      <c r="H227" s="89"/>
      <c r="I227" s="89"/>
      <c r="J227" s="89"/>
      <c r="K227" s="89"/>
      <c r="L227" s="89"/>
    </row>
    <row r="228" spans="8:12" s="61" customFormat="1" ht="11.25">
      <c r="H228" s="89"/>
      <c r="I228" s="89"/>
      <c r="J228" s="89"/>
      <c r="K228" s="89"/>
      <c r="L228" s="89"/>
    </row>
    <row r="229" spans="8:12" s="61" customFormat="1" ht="11.25">
      <c r="H229" s="89"/>
      <c r="I229" s="89"/>
      <c r="J229" s="89"/>
      <c r="K229" s="89"/>
      <c r="L229" s="89"/>
    </row>
    <row r="230" spans="8:12" s="61" customFormat="1" ht="11.25">
      <c r="H230" s="89"/>
      <c r="I230" s="89"/>
      <c r="J230" s="89"/>
      <c r="K230" s="89"/>
      <c r="L230" s="89"/>
    </row>
    <row r="231" spans="8:12" s="61" customFormat="1" ht="11.25">
      <c r="H231" s="89"/>
      <c r="I231" s="89"/>
      <c r="J231" s="89"/>
      <c r="K231" s="89"/>
      <c r="L231" s="89"/>
    </row>
    <row r="232" spans="8:12" s="61" customFormat="1" ht="11.25">
      <c r="H232" s="89"/>
      <c r="I232" s="89"/>
      <c r="J232" s="89"/>
      <c r="K232" s="89"/>
      <c r="L232" s="89"/>
    </row>
    <row r="233" spans="8:12" s="61" customFormat="1" ht="11.25">
      <c r="H233" s="89"/>
      <c r="I233" s="89"/>
      <c r="J233" s="89"/>
      <c r="K233" s="89"/>
      <c r="L233" s="89"/>
    </row>
    <row r="234" spans="8:12" s="61" customFormat="1" ht="11.25">
      <c r="H234" s="89"/>
      <c r="I234" s="89"/>
      <c r="J234" s="89"/>
      <c r="K234" s="89"/>
      <c r="L234" s="89"/>
    </row>
    <row r="235" spans="8:12" s="61" customFormat="1" ht="11.25">
      <c r="H235" s="89"/>
      <c r="I235" s="89"/>
      <c r="J235" s="89"/>
      <c r="K235" s="89"/>
      <c r="L235" s="89"/>
    </row>
    <row r="236" spans="8:12" s="61" customFormat="1" ht="11.25">
      <c r="H236" s="89"/>
      <c r="I236" s="89"/>
      <c r="J236" s="89"/>
      <c r="K236" s="89"/>
      <c r="L236" s="89"/>
    </row>
    <row r="237" spans="8:12" s="61" customFormat="1" ht="11.25">
      <c r="H237" s="89"/>
      <c r="I237" s="89"/>
      <c r="J237" s="89"/>
      <c r="K237" s="89"/>
      <c r="L237" s="89"/>
    </row>
    <row r="238" spans="8:12" s="61" customFormat="1" ht="11.25">
      <c r="H238" s="89"/>
      <c r="I238" s="89"/>
      <c r="J238" s="89"/>
      <c r="K238" s="89"/>
      <c r="L238" s="89"/>
    </row>
    <row r="239" spans="8:12" s="61" customFormat="1" ht="11.25">
      <c r="H239" s="89"/>
      <c r="I239" s="89"/>
      <c r="J239" s="89"/>
      <c r="K239" s="89"/>
      <c r="L239" s="89"/>
    </row>
    <row r="240" spans="8:12" s="61" customFormat="1" ht="11.25">
      <c r="H240" s="89"/>
      <c r="I240" s="89"/>
      <c r="J240" s="89"/>
      <c r="K240" s="89"/>
      <c r="L240" s="89"/>
    </row>
    <row r="241" spans="8:12" s="61" customFormat="1" ht="11.25">
      <c r="H241" s="89"/>
      <c r="I241" s="89"/>
      <c r="J241" s="89"/>
      <c r="K241" s="89"/>
      <c r="L241" s="89"/>
    </row>
    <row r="242" spans="8:12" s="61" customFormat="1" ht="11.25">
      <c r="H242" s="89"/>
      <c r="I242" s="89"/>
      <c r="J242" s="89"/>
      <c r="K242" s="89"/>
      <c r="L242" s="89"/>
    </row>
    <row r="243" spans="8:12" s="61" customFormat="1" ht="11.25">
      <c r="H243" s="89"/>
      <c r="I243" s="89"/>
      <c r="J243" s="89"/>
      <c r="K243" s="89"/>
      <c r="L243" s="89"/>
    </row>
    <row r="244" spans="8:12" s="61" customFormat="1" ht="11.25">
      <c r="H244" s="89"/>
      <c r="I244" s="89"/>
      <c r="J244" s="89"/>
      <c r="K244" s="89"/>
      <c r="L244" s="89"/>
    </row>
    <row r="245" spans="8:12" s="61" customFormat="1" ht="11.25">
      <c r="H245" s="89"/>
      <c r="I245" s="89"/>
      <c r="J245" s="89"/>
      <c r="K245" s="89"/>
      <c r="L245" s="89"/>
    </row>
    <row r="246" spans="8:12" s="61" customFormat="1" ht="11.25">
      <c r="H246" s="89"/>
      <c r="I246" s="89"/>
      <c r="J246" s="89"/>
      <c r="K246" s="89"/>
      <c r="L246" s="89"/>
    </row>
    <row r="247" spans="8:12" s="61" customFormat="1" ht="11.25">
      <c r="H247" s="89"/>
      <c r="I247" s="89"/>
      <c r="J247" s="89"/>
      <c r="K247" s="89"/>
      <c r="L247" s="89"/>
    </row>
    <row r="248" spans="8:12" s="61" customFormat="1" ht="11.25">
      <c r="H248" s="89"/>
      <c r="I248" s="89"/>
      <c r="J248" s="89"/>
      <c r="K248" s="89"/>
      <c r="L248" s="89"/>
    </row>
    <row r="249" spans="8:12" s="61" customFormat="1" ht="11.25">
      <c r="H249" s="89"/>
      <c r="I249" s="89"/>
      <c r="J249" s="89"/>
      <c r="K249" s="89"/>
      <c r="L249" s="89"/>
    </row>
    <row r="250" spans="8:12" s="61" customFormat="1" ht="11.25">
      <c r="H250" s="89"/>
      <c r="I250" s="89"/>
      <c r="J250" s="89"/>
      <c r="K250" s="89"/>
      <c r="L250" s="89"/>
    </row>
    <row r="251" spans="8:12" s="61" customFormat="1" ht="11.25">
      <c r="H251" s="89"/>
      <c r="I251" s="89"/>
      <c r="J251" s="89"/>
      <c r="K251" s="89"/>
      <c r="L251" s="89"/>
    </row>
    <row r="252" spans="8:12" s="61" customFormat="1" ht="11.25">
      <c r="H252" s="89"/>
      <c r="I252" s="89"/>
      <c r="J252" s="89"/>
      <c r="K252" s="89"/>
      <c r="L252" s="89"/>
    </row>
    <row r="253" spans="8:12" s="61" customFormat="1" ht="11.25">
      <c r="H253" s="89"/>
      <c r="I253" s="89"/>
      <c r="J253" s="89"/>
      <c r="K253" s="89"/>
      <c r="L253" s="89"/>
    </row>
    <row r="254" spans="8:12" s="61" customFormat="1" ht="11.25">
      <c r="H254" s="89"/>
      <c r="I254" s="89"/>
      <c r="J254" s="89"/>
      <c r="K254" s="89"/>
      <c r="L254" s="89"/>
    </row>
    <row r="255" spans="8:12" s="61" customFormat="1" ht="11.25">
      <c r="H255" s="89"/>
      <c r="I255" s="89"/>
      <c r="J255" s="89"/>
      <c r="K255" s="89"/>
      <c r="L255" s="89"/>
    </row>
    <row r="256" spans="8:12" s="61" customFormat="1" ht="11.25">
      <c r="H256" s="89"/>
      <c r="I256" s="89"/>
      <c r="J256" s="89"/>
      <c r="K256" s="89"/>
      <c r="L256" s="89"/>
    </row>
    <row r="257" spans="8:12" s="61" customFormat="1" ht="11.25">
      <c r="H257" s="89"/>
      <c r="I257" s="89"/>
      <c r="J257" s="89"/>
      <c r="K257" s="89"/>
      <c r="L257" s="89"/>
    </row>
    <row r="258" spans="8:12" s="61" customFormat="1" ht="11.25">
      <c r="H258" s="89"/>
      <c r="I258" s="89"/>
      <c r="J258" s="89"/>
      <c r="K258" s="89"/>
      <c r="L258" s="89"/>
    </row>
    <row r="259" spans="8:12" s="61" customFormat="1" ht="11.25">
      <c r="H259" s="89"/>
      <c r="I259" s="89"/>
      <c r="J259" s="89"/>
      <c r="K259" s="89"/>
      <c r="L259" s="89"/>
    </row>
    <row r="260" spans="8:12" s="61" customFormat="1" ht="11.25">
      <c r="H260" s="89"/>
      <c r="I260" s="89"/>
      <c r="J260" s="89"/>
      <c r="K260" s="89"/>
      <c r="L260" s="89"/>
    </row>
    <row r="261" spans="8:12" s="61" customFormat="1" ht="11.25">
      <c r="H261" s="89"/>
      <c r="I261" s="89"/>
      <c r="J261" s="89"/>
      <c r="K261" s="89"/>
      <c r="L261" s="89"/>
    </row>
    <row r="262" spans="8:12" s="61" customFormat="1" ht="11.25">
      <c r="H262" s="89"/>
      <c r="I262" s="89"/>
      <c r="J262" s="89"/>
      <c r="K262" s="89"/>
      <c r="L262" s="89"/>
    </row>
    <row r="263" spans="8:12" s="61" customFormat="1" ht="11.25">
      <c r="H263" s="89"/>
      <c r="I263" s="89"/>
      <c r="J263" s="89"/>
      <c r="K263" s="89"/>
      <c r="L263" s="89"/>
    </row>
    <row r="264" spans="8:12" s="61" customFormat="1" ht="11.25">
      <c r="H264" s="89"/>
      <c r="I264" s="89"/>
      <c r="J264" s="89"/>
      <c r="K264" s="89"/>
      <c r="L264" s="89"/>
    </row>
    <row r="265" spans="8:12" s="61" customFormat="1" ht="11.25">
      <c r="H265" s="89"/>
      <c r="I265" s="89"/>
      <c r="J265" s="89"/>
      <c r="K265" s="89"/>
      <c r="L265" s="89"/>
    </row>
    <row r="266" spans="8:12" s="61" customFormat="1" ht="11.25">
      <c r="H266" s="89"/>
      <c r="I266" s="89"/>
      <c r="J266" s="89"/>
      <c r="K266" s="89"/>
      <c r="L266" s="89"/>
    </row>
    <row r="267" spans="8:12" s="61" customFormat="1" ht="11.25">
      <c r="H267" s="89"/>
      <c r="I267" s="89"/>
      <c r="J267" s="89"/>
      <c r="K267" s="89"/>
      <c r="L267" s="89"/>
    </row>
    <row r="268" spans="8:12" s="61" customFormat="1" ht="11.25">
      <c r="H268" s="89"/>
      <c r="I268" s="89"/>
      <c r="J268" s="89"/>
      <c r="K268" s="89"/>
      <c r="L268" s="89"/>
    </row>
    <row r="269" spans="8:12" s="61" customFormat="1" ht="11.25">
      <c r="H269" s="89"/>
      <c r="I269" s="89"/>
      <c r="J269" s="89"/>
      <c r="K269" s="89"/>
      <c r="L269" s="89"/>
    </row>
    <row r="270" spans="8:12" s="61" customFormat="1" ht="11.25">
      <c r="H270" s="89"/>
      <c r="I270" s="89"/>
      <c r="J270" s="89"/>
      <c r="K270" s="89"/>
      <c r="L270" s="89"/>
    </row>
    <row r="271" spans="8:12" s="61" customFormat="1" ht="11.25">
      <c r="H271" s="89"/>
      <c r="I271" s="89"/>
      <c r="J271" s="89"/>
      <c r="K271" s="89"/>
      <c r="L271" s="89"/>
    </row>
    <row r="272" spans="8:12" s="61" customFormat="1" ht="11.25">
      <c r="H272" s="89"/>
      <c r="I272" s="89"/>
      <c r="J272" s="89"/>
      <c r="K272" s="89"/>
      <c r="L272" s="89"/>
    </row>
    <row r="273" spans="8:12" s="61" customFormat="1" ht="11.25">
      <c r="H273" s="89"/>
      <c r="I273" s="89"/>
      <c r="J273" s="89"/>
      <c r="K273" s="89"/>
      <c r="L273" s="89"/>
    </row>
    <row r="274" spans="8:12" s="61" customFormat="1" ht="11.25">
      <c r="H274" s="89"/>
      <c r="I274" s="89"/>
      <c r="J274" s="89"/>
      <c r="K274" s="89"/>
      <c r="L274" s="89"/>
    </row>
    <row r="275" spans="8:12" s="61" customFormat="1" ht="11.25">
      <c r="H275" s="89"/>
      <c r="I275" s="89"/>
      <c r="J275" s="89"/>
      <c r="K275" s="89"/>
      <c r="L275" s="89"/>
    </row>
    <row r="276" spans="8:12" s="61" customFormat="1" ht="11.25">
      <c r="H276" s="89"/>
      <c r="I276" s="89"/>
      <c r="J276" s="89"/>
      <c r="K276" s="89"/>
      <c r="L276" s="89"/>
    </row>
    <row r="277" spans="8:12" s="61" customFormat="1" ht="11.25">
      <c r="H277" s="89"/>
      <c r="I277" s="89"/>
      <c r="J277" s="89"/>
      <c r="K277" s="89"/>
      <c r="L277" s="89"/>
    </row>
    <row r="278" spans="8:12" s="61" customFormat="1" ht="11.25">
      <c r="H278" s="89"/>
      <c r="I278" s="89"/>
      <c r="J278" s="89"/>
      <c r="K278" s="89"/>
      <c r="L278" s="89"/>
    </row>
    <row r="279" spans="8:12" s="61" customFormat="1" ht="11.25">
      <c r="H279" s="89"/>
      <c r="I279" s="89"/>
      <c r="J279" s="89"/>
      <c r="K279" s="89"/>
      <c r="L279" s="89"/>
    </row>
    <row r="280" spans="8:12" s="61" customFormat="1" ht="11.25">
      <c r="H280" s="89"/>
      <c r="I280" s="89"/>
      <c r="J280" s="89"/>
      <c r="K280" s="89"/>
      <c r="L280" s="89"/>
    </row>
    <row r="281" spans="8:12" s="61" customFormat="1" ht="11.25">
      <c r="H281" s="89"/>
      <c r="I281" s="89"/>
      <c r="J281" s="89"/>
      <c r="K281" s="89"/>
      <c r="L281" s="89"/>
    </row>
    <row r="282" spans="8:12" s="61" customFormat="1" ht="11.25">
      <c r="H282" s="89"/>
      <c r="I282" s="89"/>
      <c r="J282" s="89"/>
      <c r="K282" s="89"/>
      <c r="L282" s="89"/>
    </row>
    <row r="283" spans="8:12" s="61" customFormat="1" ht="11.25">
      <c r="H283" s="89"/>
      <c r="I283" s="89"/>
      <c r="J283" s="89"/>
      <c r="K283" s="89"/>
      <c r="L283" s="89"/>
    </row>
    <row r="284" spans="8:12" s="61" customFormat="1" ht="11.25">
      <c r="H284" s="89"/>
      <c r="I284" s="89"/>
      <c r="J284" s="89"/>
      <c r="K284" s="89"/>
      <c r="L284" s="89"/>
    </row>
    <row r="285" spans="8:12" s="61" customFormat="1" ht="11.25">
      <c r="H285" s="89"/>
      <c r="I285" s="89"/>
      <c r="J285" s="89"/>
      <c r="K285" s="89"/>
      <c r="L285" s="89"/>
    </row>
    <row r="286" spans="8:12" s="61" customFormat="1" ht="11.25">
      <c r="H286" s="89"/>
      <c r="I286" s="89"/>
      <c r="J286" s="89"/>
      <c r="K286" s="89"/>
      <c r="L286" s="89"/>
    </row>
    <row r="287" spans="8:12" s="61" customFormat="1" ht="11.25">
      <c r="H287" s="89"/>
      <c r="I287" s="89"/>
      <c r="J287" s="89"/>
      <c r="K287" s="89"/>
      <c r="L287" s="89"/>
    </row>
    <row r="288" spans="8:12" s="61" customFormat="1" ht="11.25">
      <c r="H288" s="89"/>
      <c r="I288" s="89"/>
      <c r="J288" s="89"/>
      <c r="K288" s="89"/>
      <c r="L288" s="89"/>
    </row>
    <row r="289" spans="8:12" s="61" customFormat="1" ht="11.25">
      <c r="H289" s="89"/>
      <c r="I289" s="89"/>
      <c r="J289" s="89"/>
      <c r="K289" s="89"/>
      <c r="L289" s="89"/>
    </row>
    <row r="290" spans="8:12" s="61" customFormat="1" ht="11.25">
      <c r="H290" s="89"/>
      <c r="I290" s="89"/>
      <c r="J290" s="89"/>
      <c r="K290" s="89"/>
      <c r="L290" s="89"/>
    </row>
    <row r="291" spans="8:12" s="61" customFormat="1" ht="11.25">
      <c r="H291" s="89"/>
      <c r="I291" s="89"/>
      <c r="J291" s="89"/>
      <c r="K291" s="89"/>
      <c r="L291" s="89"/>
    </row>
    <row r="292" spans="8:12" s="61" customFormat="1" ht="11.25">
      <c r="H292" s="89"/>
      <c r="I292" s="89"/>
      <c r="J292" s="89"/>
      <c r="K292" s="89"/>
      <c r="L292" s="89"/>
    </row>
    <row r="293" spans="8:12" s="61" customFormat="1" ht="11.25">
      <c r="H293" s="89"/>
      <c r="I293" s="89"/>
      <c r="J293" s="89"/>
      <c r="K293" s="89"/>
      <c r="L293" s="89"/>
    </row>
    <row r="294" spans="8:12" s="61" customFormat="1" ht="11.25">
      <c r="H294" s="89"/>
      <c r="I294" s="89"/>
      <c r="J294" s="89"/>
      <c r="K294" s="89"/>
      <c r="L294" s="89"/>
    </row>
    <row r="295" spans="8:12" s="61" customFormat="1" ht="11.25">
      <c r="H295" s="89"/>
      <c r="I295" s="89"/>
      <c r="J295" s="89"/>
      <c r="K295" s="89"/>
      <c r="L295" s="89"/>
    </row>
    <row r="296" spans="8:12" s="61" customFormat="1" ht="11.25">
      <c r="H296" s="89"/>
      <c r="I296" s="89"/>
      <c r="J296" s="89"/>
      <c r="K296" s="89"/>
      <c r="L296" s="89"/>
    </row>
    <row r="297" spans="8:12" s="61" customFormat="1" ht="11.25">
      <c r="H297" s="89"/>
      <c r="I297" s="89"/>
      <c r="J297" s="89"/>
      <c r="K297" s="89"/>
      <c r="L297" s="89"/>
    </row>
    <row r="298" spans="8:12" s="61" customFormat="1" ht="11.25">
      <c r="H298" s="89"/>
      <c r="I298" s="89"/>
      <c r="J298" s="89"/>
      <c r="K298" s="89"/>
      <c r="L298" s="89"/>
    </row>
    <row r="299" spans="8:12" s="61" customFormat="1" ht="11.25">
      <c r="H299" s="89"/>
      <c r="I299" s="89"/>
      <c r="J299" s="89"/>
      <c r="K299" s="89"/>
      <c r="L299" s="89"/>
    </row>
    <row r="300" spans="8:12" s="61" customFormat="1" ht="11.25">
      <c r="H300" s="89"/>
      <c r="I300" s="89"/>
      <c r="J300" s="89"/>
      <c r="K300" s="89"/>
      <c r="L300" s="89"/>
    </row>
    <row r="301" spans="8:12" s="61" customFormat="1" ht="11.25">
      <c r="H301" s="89"/>
      <c r="I301" s="89"/>
      <c r="J301" s="89"/>
      <c r="K301" s="89"/>
      <c r="L301" s="89"/>
    </row>
    <row r="302" spans="8:12" s="61" customFormat="1" ht="11.25">
      <c r="H302" s="89"/>
      <c r="I302" s="89"/>
      <c r="J302" s="89"/>
      <c r="K302" s="89"/>
      <c r="L302" s="89"/>
    </row>
    <row r="303" spans="8:12" s="61" customFormat="1" ht="11.25">
      <c r="H303" s="89"/>
      <c r="I303" s="89"/>
      <c r="J303" s="89"/>
      <c r="K303" s="89"/>
      <c r="L303" s="89"/>
    </row>
    <row r="304" spans="8:12" s="61" customFormat="1" ht="11.25">
      <c r="H304" s="89"/>
      <c r="I304" s="89"/>
      <c r="J304" s="89"/>
      <c r="K304" s="89"/>
      <c r="L304" s="89"/>
    </row>
    <row r="305" spans="8:12" s="61" customFormat="1" ht="11.25">
      <c r="H305" s="89"/>
      <c r="I305" s="89"/>
      <c r="J305" s="89"/>
      <c r="K305" s="89"/>
      <c r="L305" s="89"/>
    </row>
    <row r="306" spans="8:12" s="61" customFormat="1" ht="11.25">
      <c r="H306" s="89"/>
      <c r="I306" s="89"/>
      <c r="J306" s="89"/>
      <c r="K306" s="89"/>
      <c r="L306" s="89"/>
    </row>
    <row r="307" spans="8:12" s="61" customFormat="1" ht="11.25">
      <c r="H307" s="89"/>
      <c r="I307" s="89"/>
      <c r="J307" s="89"/>
      <c r="K307" s="89"/>
      <c r="L307" s="89"/>
    </row>
    <row r="308" spans="8:12" s="61" customFormat="1" ht="11.25">
      <c r="H308" s="89"/>
      <c r="I308" s="89"/>
      <c r="J308" s="89"/>
      <c r="K308" s="89"/>
      <c r="L308" s="89"/>
    </row>
    <row r="309" spans="8:12" s="61" customFormat="1" ht="11.25">
      <c r="H309" s="89"/>
      <c r="I309" s="89"/>
      <c r="J309" s="89"/>
      <c r="K309" s="89"/>
      <c r="L309" s="89"/>
    </row>
    <row r="310" spans="8:12" s="61" customFormat="1" ht="11.25">
      <c r="H310" s="89"/>
      <c r="I310" s="89"/>
      <c r="J310" s="89"/>
      <c r="K310" s="89"/>
      <c r="L310" s="89"/>
    </row>
    <row r="311" spans="8:12" s="61" customFormat="1" ht="11.25">
      <c r="H311" s="89"/>
      <c r="I311" s="89"/>
      <c r="J311" s="89"/>
      <c r="K311" s="89"/>
      <c r="L311" s="89"/>
    </row>
    <row r="312" spans="8:12" s="61" customFormat="1" ht="11.25">
      <c r="H312" s="89"/>
      <c r="I312" s="89"/>
      <c r="J312" s="89"/>
      <c r="K312" s="89"/>
      <c r="L312" s="89"/>
    </row>
    <row r="313" spans="8:12" s="61" customFormat="1" ht="11.25">
      <c r="H313" s="89"/>
      <c r="I313" s="89"/>
      <c r="J313" s="89"/>
      <c r="K313" s="89"/>
      <c r="L313" s="89"/>
    </row>
    <row r="314" spans="8:12" s="61" customFormat="1" ht="11.25">
      <c r="H314" s="89"/>
      <c r="I314" s="89"/>
      <c r="J314" s="89"/>
      <c r="K314" s="89"/>
      <c r="L314" s="89"/>
    </row>
    <row r="315" spans="8:12" s="61" customFormat="1" ht="11.25">
      <c r="H315" s="89"/>
      <c r="I315" s="89"/>
      <c r="J315" s="89"/>
      <c r="K315" s="89"/>
      <c r="L315" s="89"/>
    </row>
    <row r="316" spans="8:12" s="61" customFormat="1" ht="11.25">
      <c r="H316" s="89"/>
      <c r="I316" s="89"/>
      <c r="J316" s="89"/>
      <c r="K316" s="89"/>
      <c r="L316" s="89"/>
    </row>
    <row r="317" spans="8:12" s="61" customFormat="1" ht="11.25">
      <c r="H317" s="89"/>
      <c r="I317" s="89"/>
      <c r="J317" s="89"/>
      <c r="K317" s="89"/>
      <c r="L317" s="89"/>
    </row>
    <row r="318" spans="8:12" s="61" customFormat="1" ht="11.25">
      <c r="H318" s="89"/>
      <c r="I318" s="89"/>
      <c r="J318" s="89"/>
      <c r="K318" s="89"/>
      <c r="L318" s="89"/>
    </row>
    <row r="319" spans="8:12" s="61" customFormat="1" ht="11.25">
      <c r="H319" s="89"/>
      <c r="I319" s="89"/>
      <c r="J319" s="89"/>
      <c r="K319" s="89"/>
      <c r="L319" s="89"/>
    </row>
    <row r="320" spans="8:12" s="61" customFormat="1" ht="11.25">
      <c r="H320" s="89"/>
      <c r="I320" s="89"/>
      <c r="J320" s="89"/>
      <c r="K320" s="89"/>
      <c r="L320" s="89"/>
    </row>
    <row r="321" spans="8:12" s="61" customFormat="1" ht="11.25">
      <c r="H321" s="89"/>
      <c r="I321" s="89"/>
      <c r="J321" s="89"/>
      <c r="K321" s="89"/>
      <c r="L321" s="89"/>
    </row>
    <row r="322" spans="8:12" s="61" customFormat="1" ht="11.25">
      <c r="H322" s="89"/>
      <c r="I322" s="89"/>
      <c r="J322" s="89"/>
      <c r="K322" s="89"/>
      <c r="L322" s="89"/>
    </row>
    <row r="323" spans="8:12" s="61" customFormat="1" ht="11.25">
      <c r="H323" s="89"/>
      <c r="I323" s="89"/>
      <c r="J323" s="89"/>
      <c r="K323" s="89"/>
      <c r="L323" s="89"/>
    </row>
    <row r="324" spans="8:12" s="61" customFormat="1" ht="11.25">
      <c r="H324" s="89"/>
      <c r="I324" s="89"/>
      <c r="J324" s="89"/>
      <c r="K324" s="89"/>
      <c r="L324" s="89"/>
    </row>
    <row r="325" spans="8:12" s="61" customFormat="1" ht="11.25">
      <c r="H325" s="89"/>
      <c r="I325" s="89"/>
      <c r="J325" s="89"/>
      <c r="K325" s="89"/>
      <c r="L325" s="89"/>
    </row>
    <row r="326" spans="8:12" s="61" customFormat="1" ht="11.25">
      <c r="H326" s="89"/>
      <c r="I326" s="89"/>
      <c r="J326" s="89"/>
      <c r="K326" s="89"/>
      <c r="L326" s="89"/>
    </row>
    <row r="327" spans="8:12" s="61" customFormat="1" ht="11.25">
      <c r="H327" s="89"/>
      <c r="I327" s="89"/>
      <c r="J327" s="89"/>
      <c r="K327" s="89"/>
      <c r="L327" s="89"/>
    </row>
    <row r="328" spans="8:12" s="61" customFormat="1" ht="11.25">
      <c r="H328" s="89"/>
      <c r="I328" s="89"/>
      <c r="J328" s="89"/>
      <c r="K328" s="89"/>
      <c r="L328" s="89"/>
    </row>
    <row r="329" spans="8:12" s="61" customFormat="1" ht="11.25">
      <c r="H329" s="89"/>
      <c r="I329" s="89"/>
      <c r="J329" s="89"/>
      <c r="K329" s="89"/>
      <c r="L329" s="89"/>
    </row>
    <row r="330" spans="8:12" s="61" customFormat="1" ht="11.25">
      <c r="H330" s="89"/>
      <c r="I330" s="89"/>
      <c r="J330" s="89"/>
      <c r="K330" s="89"/>
      <c r="L330" s="89"/>
    </row>
    <row r="331" spans="8:12" s="61" customFormat="1" ht="11.25">
      <c r="H331" s="89"/>
      <c r="I331" s="89"/>
      <c r="J331" s="89"/>
      <c r="K331" s="89"/>
      <c r="L331" s="89"/>
    </row>
    <row r="332" spans="8:12" s="61" customFormat="1" ht="11.25">
      <c r="H332" s="89"/>
      <c r="I332" s="89"/>
      <c r="J332" s="89"/>
      <c r="K332" s="89"/>
      <c r="L332" s="89"/>
    </row>
    <row r="333" spans="8:12" s="61" customFormat="1" ht="11.25">
      <c r="H333" s="89"/>
      <c r="I333" s="89"/>
      <c r="J333" s="89"/>
      <c r="K333" s="89"/>
      <c r="L333" s="89"/>
    </row>
    <row r="334" spans="8:12" s="61" customFormat="1" ht="11.25">
      <c r="H334" s="89"/>
      <c r="I334" s="89"/>
      <c r="J334" s="89"/>
      <c r="K334" s="89"/>
      <c r="L334" s="89"/>
    </row>
    <row r="335" spans="8:12" s="61" customFormat="1" ht="11.25">
      <c r="H335" s="89"/>
      <c r="I335" s="89"/>
      <c r="J335" s="89"/>
      <c r="K335" s="89"/>
      <c r="L335" s="89"/>
    </row>
    <row r="336" spans="8:12" s="61" customFormat="1" ht="11.25">
      <c r="H336" s="89"/>
      <c r="I336" s="89"/>
      <c r="J336" s="89"/>
      <c r="K336" s="89"/>
      <c r="L336" s="89"/>
    </row>
    <row r="337" spans="8:12" s="61" customFormat="1" ht="11.25">
      <c r="H337" s="89"/>
      <c r="I337" s="89"/>
      <c r="J337" s="89"/>
      <c r="K337" s="89"/>
      <c r="L337" s="89"/>
    </row>
    <row r="338" spans="8:12" s="61" customFormat="1" ht="11.25">
      <c r="H338" s="89"/>
      <c r="I338" s="89"/>
      <c r="J338" s="89"/>
      <c r="K338" s="89"/>
      <c r="L338" s="89"/>
    </row>
    <row r="339" spans="8:12" s="61" customFormat="1" ht="11.25">
      <c r="H339" s="89"/>
      <c r="I339" s="89"/>
      <c r="J339" s="89"/>
      <c r="K339" s="89"/>
      <c r="L339" s="89"/>
    </row>
    <row r="340" spans="8:12" s="61" customFormat="1" ht="11.25">
      <c r="H340" s="89"/>
      <c r="I340" s="89"/>
      <c r="J340" s="89"/>
      <c r="K340" s="89"/>
      <c r="L340" s="89"/>
    </row>
    <row r="341" spans="8:12" s="61" customFormat="1" ht="11.25">
      <c r="H341" s="89"/>
      <c r="I341" s="89"/>
      <c r="J341" s="89"/>
      <c r="K341" s="89"/>
      <c r="L341" s="89"/>
    </row>
    <row r="342" spans="8:12" s="61" customFormat="1" ht="11.25">
      <c r="H342" s="89"/>
      <c r="I342" s="89"/>
      <c r="J342" s="89"/>
      <c r="K342" s="89"/>
      <c r="L342" s="89"/>
    </row>
    <row r="343" spans="8:12" s="61" customFormat="1" ht="11.25">
      <c r="H343" s="89"/>
      <c r="I343" s="89"/>
      <c r="J343" s="89"/>
      <c r="K343" s="89"/>
      <c r="L343" s="89"/>
    </row>
    <row r="344" spans="8:12" s="61" customFormat="1" ht="11.25">
      <c r="H344" s="89"/>
      <c r="I344" s="89"/>
      <c r="J344" s="89"/>
      <c r="K344" s="89"/>
      <c r="L344" s="89"/>
    </row>
    <row r="345" spans="8:12" s="61" customFormat="1" ht="11.25">
      <c r="H345" s="89"/>
      <c r="I345" s="89"/>
      <c r="J345" s="89"/>
      <c r="K345" s="89"/>
      <c r="L345" s="89"/>
    </row>
    <row r="346" spans="8:12" s="61" customFormat="1" ht="11.25">
      <c r="H346" s="89"/>
      <c r="I346" s="89"/>
      <c r="J346" s="89"/>
      <c r="K346" s="89"/>
      <c r="L346" s="89"/>
    </row>
    <row r="347" spans="8:12" s="61" customFormat="1" ht="11.25">
      <c r="H347" s="89"/>
      <c r="I347" s="89"/>
      <c r="J347" s="89"/>
      <c r="K347" s="89"/>
      <c r="L347" s="89"/>
    </row>
    <row r="348" spans="8:12" s="61" customFormat="1" ht="11.25">
      <c r="H348" s="89"/>
      <c r="I348" s="89"/>
      <c r="J348" s="89"/>
      <c r="K348" s="89"/>
      <c r="L348" s="89"/>
    </row>
    <row r="349" spans="8:12" s="61" customFormat="1" ht="11.25">
      <c r="H349" s="89"/>
      <c r="I349" s="89"/>
      <c r="J349" s="89"/>
      <c r="K349" s="89"/>
      <c r="L349" s="89"/>
    </row>
    <row r="350" spans="8:12" s="61" customFormat="1" ht="11.25">
      <c r="H350" s="89"/>
      <c r="I350" s="89"/>
      <c r="J350" s="89"/>
      <c r="K350" s="89"/>
      <c r="L350" s="89"/>
    </row>
    <row r="351" spans="8:12" s="61" customFormat="1" ht="11.25">
      <c r="H351" s="89"/>
      <c r="I351" s="89"/>
      <c r="J351" s="89"/>
      <c r="K351" s="89"/>
      <c r="L351" s="89"/>
    </row>
    <row r="352" spans="8:12" s="61" customFormat="1" ht="11.25">
      <c r="H352" s="89"/>
      <c r="I352" s="89"/>
      <c r="J352" s="89"/>
      <c r="K352" s="89"/>
      <c r="L352" s="89"/>
    </row>
    <row r="353" spans="8:12" s="61" customFormat="1" ht="11.25">
      <c r="H353" s="89"/>
      <c r="I353" s="89"/>
      <c r="J353" s="89"/>
      <c r="K353" s="89"/>
      <c r="L353" s="89"/>
    </row>
    <row r="354" spans="8:12" s="61" customFormat="1" ht="11.25">
      <c r="H354" s="89"/>
      <c r="I354" s="89"/>
      <c r="J354" s="89"/>
      <c r="K354" s="89"/>
      <c r="L354" s="89"/>
    </row>
    <row r="355" spans="8:12" s="61" customFormat="1" ht="11.25">
      <c r="H355" s="89"/>
      <c r="I355" s="89"/>
      <c r="J355" s="89"/>
      <c r="K355" s="89"/>
      <c r="L355" s="89"/>
    </row>
    <row r="356" spans="8:12" s="61" customFormat="1" ht="11.25">
      <c r="H356" s="89"/>
      <c r="I356" s="89"/>
      <c r="J356" s="89"/>
      <c r="K356" s="89"/>
      <c r="L356" s="89"/>
    </row>
    <row r="357" spans="8:12" s="61" customFormat="1" ht="11.25">
      <c r="H357" s="89"/>
      <c r="I357" s="89"/>
      <c r="J357" s="89"/>
      <c r="K357" s="89"/>
      <c r="L357" s="89"/>
    </row>
    <row r="358" spans="8:12" s="61" customFormat="1" ht="11.25">
      <c r="H358" s="89"/>
      <c r="I358" s="89"/>
      <c r="J358" s="89"/>
      <c r="K358" s="89"/>
      <c r="L358" s="89"/>
    </row>
    <row r="359" spans="8:12" s="61" customFormat="1" ht="11.25">
      <c r="H359" s="89"/>
      <c r="I359" s="89"/>
      <c r="J359" s="89"/>
      <c r="K359" s="89"/>
      <c r="L359" s="89"/>
    </row>
    <row r="360" spans="8:12" s="61" customFormat="1" ht="11.25">
      <c r="H360" s="89"/>
      <c r="I360" s="89"/>
      <c r="J360" s="89"/>
      <c r="K360" s="89"/>
      <c r="L360" s="89"/>
    </row>
    <row r="361" spans="8:12" s="61" customFormat="1" ht="11.25">
      <c r="H361" s="89"/>
      <c r="I361" s="89"/>
      <c r="J361" s="89"/>
      <c r="K361" s="89"/>
      <c r="L361" s="89"/>
    </row>
    <row r="362" spans="8:12" s="61" customFormat="1" ht="11.25">
      <c r="H362" s="89"/>
      <c r="I362" s="89"/>
      <c r="J362" s="89"/>
      <c r="K362" s="89"/>
      <c r="L362" s="89"/>
    </row>
    <row r="363" spans="8:12" s="61" customFormat="1" ht="11.25">
      <c r="H363" s="89"/>
      <c r="I363" s="89"/>
      <c r="J363" s="89"/>
      <c r="K363" s="89"/>
      <c r="L363" s="89"/>
    </row>
    <row r="364" spans="8:12" s="61" customFormat="1" ht="11.25">
      <c r="H364" s="89"/>
      <c r="I364" s="89"/>
      <c r="J364" s="89"/>
      <c r="K364" s="89"/>
      <c r="L364" s="89"/>
    </row>
    <row r="365" spans="8:12" s="61" customFormat="1" ht="11.25">
      <c r="H365" s="89"/>
      <c r="I365" s="89"/>
      <c r="J365" s="89"/>
      <c r="K365" s="89"/>
      <c r="L365" s="89"/>
    </row>
    <row r="366" spans="8:12" s="61" customFormat="1" ht="11.25">
      <c r="H366" s="89"/>
      <c r="I366" s="89"/>
      <c r="J366" s="89"/>
      <c r="K366" s="89"/>
      <c r="L366" s="89"/>
    </row>
    <row r="367" spans="8:12" s="61" customFormat="1" ht="11.25">
      <c r="H367" s="89"/>
      <c r="I367" s="89"/>
      <c r="J367" s="89"/>
      <c r="K367" s="89"/>
      <c r="L367" s="89"/>
    </row>
    <row r="368" spans="8:12" s="61" customFormat="1" ht="11.25">
      <c r="H368" s="89"/>
      <c r="I368" s="89"/>
      <c r="J368" s="89"/>
      <c r="K368" s="89"/>
      <c r="L368" s="89"/>
    </row>
    <row r="369" spans="8:12" s="61" customFormat="1" ht="11.25">
      <c r="H369" s="89"/>
      <c r="I369" s="89"/>
      <c r="J369" s="89"/>
      <c r="K369" s="89"/>
      <c r="L369" s="89"/>
    </row>
    <row r="370" spans="8:12" s="61" customFormat="1" ht="11.25">
      <c r="H370" s="89"/>
      <c r="I370" s="89"/>
      <c r="J370" s="89"/>
      <c r="K370" s="89"/>
      <c r="L370" s="89"/>
    </row>
    <row r="371" spans="8:12" s="61" customFormat="1" ht="11.25">
      <c r="H371" s="89"/>
      <c r="I371" s="89"/>
      <c r="J371" s="89"/>
      <c r="K371" s="89"/>
      <c r="L371" s="89"/>
    </row>
    <row r="372" spans="8:12" s="61" customFormat="1" ht="11.25">
      <c r="H372" s="89"/>
      <c r="I372" s="89"/>
      <c r="J372" s="89"/>
      <c r="K372" s="89"/>
      <c r="L372" s="89"/>
    </row>
    <row r="373" spans="8:12" s="61" customFormat="1" ht="11.25">
      <c r="H373" s="89"/>
      <c r="I373" s="89"/>
      <c r="J373" s="89"/>
      <c r="K373" s="89"/>
      <c r="L373" s="89"/>
    </row>
    <row r="374" spans="8:12" s="61" customFormat="1" ht="11.25">
      <c r="H374" s="89"/>
      <c r="I374" s="89"/>
      <c r="J374" s="89"/>
      <c r="K374" s="89"/>
      <c r="L374" s="89"/>
    </row>
    <row r="375" spans="8:12" s="61" customFormat="1" ht="11.25">
      <c r="H375" s="89"/>
      <c r="I375" s="89"/>
      <c r="J375" s="89"/>
      <c r="K375" s="89"/>
      <c r="L375" s="89"/>
    </row>
    <row r="376" spans="8:12" s="61" customFormat="1" ht="11.25">
      <c r="H376" s="89"/>
      <c r="I376" s="89"/>
      <c r="J376" s="89"/>
      <c r="K376" s="89"/>
      <c r="L376" s="89"/>
    </row>
    <row r="377" spans="8:12" s="61" customFormat="1" ht="11.25">
      <c r="H377" s="89"/>
      <c r="I377" s="89"/>
      <c r="J377" s="89"/>
      <c r="K377" s="89"/>
      <c r="L377" s="89"/>
    </row>
    <row r="378" spans="8:12" s="61" customFormat="1" ht="11.25">
      <c r="H378" s="89"/>
      <c r="I378" s="89"/>
      <c r="J378" s="89"/>
      <c r="K378" s="89"/>
      <c r="L378" s="89"/>
    </row>
    <row r="379" spans="8:12" s="61" customFormat="1" ht="11.25">
      <c r="H379" s="89"/>
      <c r="I379" s="89"/>
      <c r="J379" s="89"/>
      <c r="K379" s="89"/>
      <c r="L379" s="89"/>
    </row>
    <row r="380" spans="8:12" s="61" customFormat="1" ht="11.25">
      <c r="H380" s="89"/>
      <c r="I380" s="89"/>
      <c r="J380" s="89"/>
      <c r="K380" s="89"/>
      <c r="L380" s="89"/>
    </row>
    <row r="381" spans="8:12" s="61" customFormat="1" ht="11.25">
      <c r="H381" s="89"/>
      <c r="I381" s="89"/>
      <c r="J381" s="89"/>
      <c r="K381" s="89"/>
      <c r="L381" s="89"/>
    </row>
    <row r="382" spans="8:12" s="61" customFormat="1" ht="11.25">
      <c r="H382" s="89"/>
      <c r="I382" s="89"/>
      <c r="J382" s="89"/>
      <c r="K382" s="89"/>
      <c r="L382" s="89"/>
    </row>
    <row r="383" spans="8:12" s="61" customFormat="1" ht="11.25">
      <c r="H383" s="89"/>
      <c r="I383" s="89"/>
      <c r="J383" s="89"/>
      <c r="K383" s="89"/>
      <c r="L383" s="89"/>
    </row>
    <row r="384" spans="8:12" s="61" customFormat="1" ht="11.25">
      <c r="H384" s="89"/>
      <c r="I384" s="89"/>
      <c r="J384" s="89"/>
      <c r="K384" s="89"/>
      <c r="L384" s="89"/>
    </row>
    <row r="385" spans="8:12" s="61" customFormat="1" ht="11.25">
      <c r="H385" s="89"/>
      <c r="I385" s="89"/>
      <c r="J385" s="89"/>
      <c r="K385" s="89"/>
      <c r="L385" s="89"/>
    </row>
    <row r="386" spans="8:12" s="61" customFormat="1" ht="11.25">
      <c r="H386" s="89"/>
      <c r="I386" s="89"/>
      <c r="J386" s="89"/>
      <c r="K386" s="89"/>
      <c r="L386" s="89"/>
    </row>
    <row r="387" spans="8:12" s="61" customFormat="1" ht="11.25">
      <c r="H387" s="89"/>
      <c r="I387" s="89"/>
      <c r="J387" s="89"/>
      <c r="K387" s="89"/>
      <c r="L387" s="89"/>
    </row>
    <row r="388" spans="8:12" s="61" customFormat="1" ht="11.25">
      <c r="H388" s="89"/>
      <c r="I388" s="89"/>
      <c r="J388" s="89"/>
      <c r="K388" s="89"/>
      <c r="L388" s="89"/>
    </row>
    <row r="389" spans="8:12" s="61" customFormat="1" ht="11.25">
      <c r="H389" s="89"/>
      <c r="I389" s="89"/>
      <c r="J389" s="89"/>
      <c r="K389" s="89"/>
      <c r="L389" s="89"/>
    </row>
    <row r="390" spans="8:12" s="61" customFormat="1" ht="11.25">
      <c r="H390" s="89"/>
      <c r="I390" s="89"/>
      <c r="J390" s="89"/>
      <c r="K390" s="89"/>
      <c r="L390" s="89"/>
    </row>
    <row r="391" spans="8:12" s="61" customFormat="1" ht="11.25">
      <c r="H391" s="89"/>
      <c r="I391" s="89"/>
      <c r="J391" s="89"/>
      <c r="K391" s="89"/>
      <c r="L391" s="89"/>
    </row>
    <row r="392" spans="8:12" s="61" customFormat="1" ht="11.25">
      <c r="H392" s="89"/>
      <c r="I392" s="89"/>
      <c r="J392" s="89"/>
      <c r="K392" s="89"/>
      <c r="L392" s="89"/>
    </row>
    <row r="393" spans="8:12" s="61" customFormat="1" ht="11.25">
      <c r="H393" s="89"/>
      <c r="I393" s="89"/>
      <c r="J393" s="89"/>
      <c r="K393" s="89"/>
      <c r="L393" s="89"/>
    </row>
    <row r="394" spans="8:12" s="61" customFormat="1" ht="11.25">
      <c r="H394" s="89"/>
      <c r="I394" s="89"/>
      <c r="J394" s="89"/>
      <c r="K394" s="89"/>
      <c r="L394" s="89"/>
    </row>
    <row r="395" spans="8:12" s="61" customFormat="1" ht="11.25">
      <c r="H395" s="89"/>
      <c r="I395" s="89"/>
      <c r="J395" s="89"/>
      <c r="K395" s="89"/>
      <c r="L395" s="89"/>
    </row>
    <row r="396" spans="8:12" s="61" customFormat="1" ht="11.25">
      <c r="H396" s="89"/>
      <c r="I396" s="89"/>
      <c r="J396" s="89"/>
      <c r="K396" s="89"/>
      <c r="L396" s="89"/>
    </row>
    <row r="397" spans="8:12" s="61" customFormat="1" ht="11.25">
      <c r="H397" s="89"/>
      <c r="I397" s="89"/>
      <c r="J397" s="89"/>
      <c r="K397" s="89"/>
      <c r="L397" s="89"/>
    </row>
    <row r="398" spans="8:12" s="61" customFormat="1" ht="11.25">
      <c r="H398" s="89"/>
      <c r="I398" s="89"/>
      <c r="J398" s="89"/>
      <c r="K398" s="89"/>
      <c r="L398" s="89"/>
    </row>
    <row r="399" spans="8:12" s="61" customFormat="1" ht="11.25">
      <c r="H399" s="89"/>
      <c r="I399" s="89"/>
      <c r="J399" s="89"/>
      <c r="K399" s="89"/>
      <c r="L399" s="89"/>
    </row>
    <row r="400" spans="8:12" s="61" customFormat="1" ht="11.25">
      <c r="H400" s="89"/>
      <c r="I400" s="89"/>
      <c r="J400" s="89"/>
      <c r="K400" s="89"/>
      <c r="L400" s="89"/>
    </row>
    <row r="401" spans="8:12" s="61" customFormat="1" ht="11.25">
      <c r="H401" s="89"/>
      <c r="I401" s="89"/>
      <c r="J401" s="89"/>
      <c r="K401" s="89"/>
      <c r="L401" s="89"/>
    </row>
    <row r="402" spans="8:12" s="61" customFormat="1" ht="11.25">
      <c r="H402" s="89"/>
      <c r="I402" s="89"/>
      <c r="J402" s="89"/>
      <c r="K402" s="89"/>
      <c r="L402" s="89"/>
    </row>
    <row r="403" spans="8:12" s="61" customFormat="1" ht="11.25">
      <c r="H403" s="89"/>
      <c r="I403" s="89"/>
      <c r="J403" s="89"/>
      <c r="K403" s="89"/>
      <c r="L403" s="89"/>
    </row>
    <row r="404" spans="8:12" s="61" customFormat="1" ht="11.25">
      <c r="H404" s="89"/>
      <c r="I404" s="89"/>
      <c r="J404" s="89"/>
      <c r="K404" s="89"/>
      <c r="L404" s="89"/>
    </row>
    <row r="405" spans="8:12" s="61" customFormat="1" ht="11.25">
      <c r="H405" s="89"/>
      <c r="I405" s="89"/>
      <c r="J405" s="89"/>
      <c r="K405" s="89"/>
      <c r="L405" s="89"/>
    </row>
    <row r="406" spans="8:12" s="61" customFormat="1" ht="11.25">
      <c r="H406" s="89"/>
      <c r="I406" s="89"/>
      <c r="J406" s="89"/>
      <c r="K406" s="89"/>
      <c r="L406" s="89"/>
    </row>
    <row r="407" spans="8:12" s="61" customFormat="1" ht="11.25">
      <c r="H407" s="89"/>
      <c r="I407" s="89"/>
      <c r="J407" s="89"/>
      <c r="K407" s="89"/>
      <c r="L407" s="89"/>
    </row>
    <row r="408" spans="8:12" s="61" customFormat="1" ht="11.25">
      <c r="H408" s="89"/>
      <c r="I408" s="89"/>
      <c r="J408" s="89"/>
      <c r="K408" s="89"/>
      <c r="L408" s="89"/>
    </row>
    <row r="409" spans="8:12" s="61" customFormat="1" ht="11.25">
      <c r="H409" s="89"/>
      <c r="I409" s="89"/>
      <c r="J409" s="89"/>
      <c r="K409" s="89"/>
      <c r="L409" s="89"/>
    </row>
    <row r="410" spans="8:12" s="61" customFormat="1" ht="11.25">
      <c r="H410" s="89"/>
      <c r="I410" s="89"/>
      <c r="J410" s="89"/>
      <c r="K410" s="89"/>
      <c r="L410" s="89"/>
    </row>
    <row r="411" spans="8:12" s="61" customFormat="1" ht="11.25">
      <c r="H411" s="89"/>
      <c r="I411" s="89"/>
      <c r="J411" s="89"/>
      <c r="K411" s="89"/>
      <c r="L411" s="89"/>
    </row>
    <row r="412" spans="8:12" s="61" customFormat="1" ht="11.25">
      <c r="H412" s="89"/>
      <c r="I412" s="89"/>
      <c r="J412" s="89"/>
      <c r="K412" s="89"/>
      <c r="L412" s="89"/>
    </row>
    <row r="413" spans="8:12" s="61" customFormat="1" ht="11.25">
      <c r="H413" s="89"/>
      <c r="I413" s="89"/>
      <c r="J413" s="89"/>
      <c r="K413" s="89"/>
      <c r="L413" s="89"/>
    </row>
    <row r="414" spans="8:12" s="61" customFormat="1" ht="11.25">
      <c r="H414" s="89"/>
      <c r="I414" s="89"/>
      <c r="J414" s="89"/>
      <c r="K414" s="89"/>
      <c r="L414" s="89"/>
    </row>
    <row r="415" spans="8:12" s="61" customFormat="1" ht="11.25">
      <c r="H415" s="89"/>
      <c r="I415" s="89"/>
      <c r="J415" s="89"/>
      <c r="K415" s="89"/>
      <c r="L415" s="89"/>
    </row>
    <row r="416" spans="8:12" s="61" customFormat="1" ht="11.25">
      <c r="H416" s="89"/>
      <c r="I416" s="89"/>
      <c r="J416" s="89"/>
      <c r="K416" s="89"/>
      <c r="L416" s="89"/>
    </row>
    <row r="417" spans="8:12" s="61" customFormat="1" ht="11.25">
      <c r="H417" s="89"/>
      <c r="I417" s="89"/>
      <c r="J417" s="89"/>
      <c r="K417" s="89"/>
      <c r="L417" s="89"/>
    </row>
    <row r="418" spans="8:12" s="61" customFormat="1" ht="11.25">
      <c r="H418" s="89"/>
      <c r="I418" s="89"/>
      <c r="J418" s="89"/>
      <c r="K418" s="89"/>
      <c r="L418" s="89"/>
    </row>
    <row r="419" spans="8:12" s="61" customFormat="1" ht="11.25">
      <c r="H419" s="89"/>
      <c r="I419" s="89"/>
      <c r="J419" s="89"/>
      <c r="K419" s="89"/>
      <c r="L419" s="89"/>
    </row>
    <row r="420" spans="8:12" s="61" customFormat="1" ht="11.25">
      <c r="H420" s="89"/>
      <c r="I420" s="89"/>
      <c r="J420" s="89"/>
      <c r="K420" s="89"/>
      <c r="L420" s="89"/>
    </row>
    <row r="421" spans="8:12" s="61" customFormat="1" ht="11.25">
      <c r="H421" s="89"/>
      <c r="I421" s="89"/>
      <c r="J421" s="89"/>
      <c r="K421" s="89"/>
      <c r="L421" s="89"/>
    </row>
    <row r="422" spans="8:12" s="61" customFormat="1" ht="11.25">
      <c r="H422" s="89"/>
      <c r="I422" s="89"/>
      <c r="J422" s="89"/>
      <c r="K422" s="89"/>
      <c r="L422" s="89"/>
    </row>
    <row r="423" spans="8:12" s="61" customFormat="1" ht="11.25">
      <c r="H423" s="89"/>
      <c r="I423" s="89"/>
      <c r="J423" s="89"/>
      <c r="K423" s="89"/>
      <c r="L423" s="89"/>
    </row>
    <row r="424" spans="8:12" s="61" customFormat="1" ht="11.25">
      <c r="H424" s="89"/>
      <c r="I424" s="89"/>
      <c r="J424" s="89"/>
      <c r="K424" s="89"/>
      <c r="L424" s="89"/>
    </row>
    <row r="425" spans="8:12" s="61" customFormat="1" ht="11.25">
      <c r="H425" s="89"/>
      <c r="I425" s="89"/>
      <c r="J425" s="89"/>
      <c r="K425" s="89"/>
      <c r="L425" s="89"/>
    </row>
    <row r="426" spans="8:12" s="61" customFormat="1" ht="11.25">
      <c r="H426" s="89"/>
      <c r="I426" s="89"/>
      <c r="J426" s="89"/>
      <c r="K426" s="89"/>
      <c r="L426" s="89"/>
    </row>
    <row r="427" spans="8:12" s="61" customFormat="1" ht="11.25">
      <c r="H427" s="89"/>
      <c r="I427" s="89"/>
      <c r="J427" s="89"/>
      <c r="K427" s="89"/>
      <c r="L427" s="89"/>
    </row>
    <row r="428" spans="8:12" s="61" customFormat="1" ht="11.25">
      <c r="H428" s="89"/>
      <c r="I428" s="89"/>
      <c r="J428" s="89"/>
      <c r="K428" s="89"/>
      <c r="L428" s="89"/>
    </row>
    <row r="429" spans="8:12" s="61" customFormat="1" ht="11.25">
      <c r="H429" s="89"/>
      <c r="I429" s="89"/>
      <c r="J429" s="89"/>
      <c r="K429" s="89"/>
      <c r="L429" s="89"/>
    </row>
    <row r="430" spans="8:12" s="61" customFormat="1" ht="11.25">
      <c r="H430" s="89"/>
      <c r="I430" s="89"/>
      <c r="J430" s="89"/>
      <c r="K430" s="89"/>
      <c r="L430" s="89"/>
    </row>
    <row r="431" spans="8:12" s="61" customFormat="1" ht="11.25">
      <c r="H431" s="89"/>
      <c r="I431" s="89"/>
      <c r="J431" s="89"/>
      <c r="K431" s="89"/>
      <c r="L431" s="89"/>
    </row>
    <row r="432" spans="8:12" s="61" customFormat="1" ht="11.25">
      <c r="H432" s="89"/>
      <c r="I432" s="89"/>
      <c r="J432" s="89"/>
      <c r="K432" s="89"/>
      <c r="L432" s="89"/>
    </row>
    <row r="433" spans="8:12" s="61" customFormat="1" ht="11.25">
      <c r="H433" s="89"/>
      <c r="I433" s="89"/>
      <c r="J433" s="89"/>
      <c r="K433" s="89"/>
      <c r="L433" s="89"/>
    </row>
    <row r="434" spans="8:12" s="61" customFormat="1" ht="11.25">
      <c r="H434" s="89"/>
      <c r="I434" s="89"/>
      <c r="J434" s="89"/>
      <c r="K434" s="89"/>
      <c r="L434" s="89"/>
    </row>
    <row r="435" spans="8:12" s="61" customFormat="1" ht="11.25">
      <c r="H435" s="89"/>
      <c r="I435" s="89"/>
      <c r="J435" s="89"/>
      <c r="K435" s="89"/>
      <c r="L435" s="89"/>
    </row>
    <row r="436" spans="8:12" s="61" customFormat="1" ht="11.25">
      <c r="H436" s="89"/>
      <c r="I436" s="89"/>
      <c r="J436" s="89"/>
      <c r="K436" s="89"/>
      <c r="L436" s="89"/>
    </row>
    <row r="437" spans="8:12" s="61" customFormat="1" ht="11.25">
      <c r="H437" s="89"/>
      <c r="I437" s="89"/>
      <c r="J437" s="89"/>
      <c r="K437" s="89"/>
      <c r="L437" s="89"/>
    </row>
    <row r="438" spans="8:12" s="61" customFormat="1" ht="11.25">
      <c r="H438" s="89"/>
      <c r="I438" s="89"/>
      <c r="J438" s="89"/>
      <c r="K438" s="89"/>
      <c r="L438" s="89"/>
    </row>
    <row r="439" spans="8:12" s="61" customFormat="1" ht="11.25">
      <c r="H439" s="89"/>
      <c r="I439" s="89"/>
      <c r="J439" s="89"/>
      <c r="K439" s="89"/>
      <c r="L439" s="89"/>
    </row>
    <row r="440" spans="8:12" s="61" customFormat="1" ht="11.25">
      <c r="H440" s="89"/>
      <c r="I440" s="89"/>
      <c r="J440" s="89"/>
      <c r="K440" s="89"/>
      <c r="L440" s="89"/>
    </row>
    <row r="441" spans="8:12" s="61" customFormat="1" ht="11.25">
      <c r="H441" s="89"/>
      <c r="I441" s="89"/>
      <c r="J441" s="89"/>
      <c r="K441" s="89"/>
      <c r="L441" s="89"/>
    </row>
    <row r="442" spans="8:12" s="61" customFormat="1" ht="11.25">
      <c r="H442" s="89"/>
      <c r="I442" s="89"/>
      <c r="J442" s="89"/>
      <c r="K442" s="89"/>
      <c r="L442" s="89"/>
    </row>
    <row r="443" spans="8:12" s="61" customFormat="1" ht="11.25">
      <c r="H443" s="89"/>
      <c r="I443" s="89"/>
      <c r="J443" s="89"/>
      <c r="K443" s="89"/>
      <c r="L443" s="89"/>
    </row>
    <row r="444" spans="8:12" s="61" customFormat="1" ht="11.25">
      <c r="H444" s="89"/>
      <c r="I444" s="89"/>
      <c r="J444" s="89"/>
      <c r="K444" s="89"/>
      <c r="L444" s="89"/>
    </row>
    <row r="445" spans="8:12" s="61" customFormat="1" ht="11.25">
      <c r="H445" s="89"/>
      <c r="I445" s="89"/>
      <c r="J445" s="89"/>
      <c r="K445" s="89"/>
      <c r="L445" s="89"/>
    </row>
    <row r="446" spans="8:12" s="61" customFormat="1" ht="11.25">
      <c r="H446" s="89"/>
      <c r="I446" s="89"/>
      <c r="J446" s="89"/>
      <c r="K446" s="89"/>
      <c r="L446" s="89"/>
    </row>
    <row r="447" spans="8:12" s="61" customFormat="1" ht="11.25">
      <c r="H447" s="89"/>
      <c r="I447" s="89"/>
      <c r="J447" s="89"/>
      <c r="K447" s="89"/>
      <c r="L447" s="89"/>
    </row>
    <row r="448" spans="8:12" s="61" customFormat="1" ht="11.25">
      <c r="H448" s="89"/>
      <c r="I448" s="89"/>
      <c r="J448" s="89"/>
      <c r="K448" s="89"/>
      <c r="L448" s="89"/>
    </row>
    <row r="449" spans="8:12" s="61" customFormat="1" ht="11.25">
      <c r="H449" s="89"/>
      <c r="I449" s="89"/>
      <c r="J449" s="89"/>
      <c r="K449" s="89"/>
      <c r="L449" s="89"/>
    </row>
    <row r="450" spans="8:12" s="61" customFormat="1" ht="11.25">
      <c r="H450" s="89"/>
      <c r="I450" s="89"/>
      <c r="J450" s="89"/>
      <c r="K450" s="89"/>
      <c r="L450" s="89"/>
    </row>
    <row r="451" spans="8:12" s="61" customFormat="1" ht="11.25">
      <c r="H451" s="89"/>
      <c r="I451" s="89"/>
      <c r="J451" s="89"/>
      <c r="K451" s="89"/>
      <c r="L451" s="89"/>
    </row>
    <row r="452" spans="8:12" s="61" customFormat="1" ht="11.25">
      <c r="H452" s="89"/>
      <c r="I452" s="89"/>
      <c r="J452" s="89"/>
      <c r="K452" s="89"/>
      <c r="L452" s="89"/>
    </row>
    <row r="453" spans="8:12" s="61" customFormat="1" ht="11.25">
      <c r="H453" s="89"/>
      <c r="I453" s="89"/>
      <c r="J453" s="89"/>
      <c r="K453" s="89"/>
      <c r="L453" s="89"/>
    </row>
    <row r="454" spans="8:12" s="61" customFormat="1" ht="11.25">
      <c r="H454" s="89"/>
      <c r="I454" s="89"/>
      <c r="J454" s="89"/>
      <c r="K454" s="89"/>
      <c r="L454" s="89"/>
    </row>
    <row r="455" spans="8:12" s="61" customFormat="1" ht="11.25">
      <c r="H455" s="89"/>
      <c r="I455" s="89"/>
      <c r="J455" s="89"/>
      <c r="K455" s="89"/>
      <c r="L455" s="89"/>
    </row>
    <row r="456" spans="8:12" s="61" customFormat="1" ht="11.25">
      <c r="H456" s="89"/>
      <c r="I456" s="89"/>
      <c r="J456" s="89"/>
      <c r="K456" s="89"/>
      <c r="L456" s="89"/>
    </row>
    <row r="457" spans="8:12" s="61" customFormat="1" ht="11.25">
      <c r="H457" s="89"/>
      <c r="I457" s="89"/>
      <c r="J457" s="89"/>
      <c r="K457" s="89"/>
      <c r="L457" s="89"/>
    </row>
    <row r="458" spans="8:12" s="61" customFormat="1" ht="11.25">
      <c r="H458" s="89"/>
      <c r="I458" s="89"/>
      <c r="J458" s="89"/>
      <c r="K458" s="89"/>
      <c r="L458" s="89"/>
    </row>
    <row r="459" spans="8:12" s="61" customFormat="1" ht="11.25">
      <c r="H459" s="89"/>
      <c r="I459" s="89"/>
      <c r="J459" s="89"/>
      <c r="K459" s="89"/>
      <c r="L459" s="89"/>
    </row>
    <row r="460" spans="8:12" s="61" customFormat="1" ht="11.25">
      <c r="H460" s="89"/>
      <c r="I460" s="89"/>
      <c r="J460" s="89"/>
      <c r="K460" s="89"/>
      <c r="L460" s="89"/>
    </row>
    <row r="461" spans="8:12" s="61" customFormat="1" ht="11.25">
      <c r="H461" s="89"/>
      <c r="I461" s="89"/>
      <c r="J461" s="89"/>
      <c r="K461" s="89"/>
      <c r="L461" s="89"/>
    </row>
    <row r="462" spans="8:12" s="61" customFormat="1" ht="11.25">
      <c r="H462" s="89"/>
      <c r="I462" s="89"/>
      <c r="J462" s="89"/>
      <c r="K462" s="89"/>
      <c r="L462" s="89"/>
    </row>
    <row r="463" spans="8:12" s="61" customFormat="1" ht="11.25">
      <c r="H463" s="89"/>
      <c r="I463" s="89"/>
      <c r="J463" s="89"/>
      <c r="K463" s="89"/>
      <c r="L463" s="89"/>
    </row>
    <row r="464" spans="8:12" s="61" customFormat="1" ht="11.25">
      <c r="H464" s="89"/>
      <c r="I464" s="89"/>
      <c r="J464" s="89"/>
      <c r="K464" s="89"/>
      <c r="L464" s="89"/>
    </row>
    <row r="465" spans="8:12" s="61" customFormat="1" ht="11.25">
      <c r="H465" s="89"/>
      <c r="I465" s="89"/>
      <c r="J465" s="89"/>
      <c r="K465" s="89"/>
      <c r="L465" s="89"/>
    </row>
    <row r="466" spans="8:12" s="61" customFormat="1" ht="11.25">
      <c r="H466" s="89"/>
      <c r="I466" s="89"/>
      <c r="J466" s="89"/>
      <c r="K466" s="89"/>
      <c r="L466" s="89"/>
    </row>
    <row r="467" spans="8:12" s="61" customFormat="1" ht="11.25">
      <c r="H467" s="89"/>
      <c r="I467" s="89"/>
      <c r="J467" s="89"/>
      <c r="K467" s="89"/>
      <c r="L467" s="89"/>
    </row>
    <row r="468" spans="8:12" s="61" customFormat="1" ht="11.25">
      <c r="H468" s="89"/>
      <c r="I468" s="89"/>
      <c r="J468" s="89"/>
      <c r="K468" s="89"/>
      <c r="L468" s="89"/>
    </row>
    <row r="469" spans="8:12" s="61" customFormat="1" ht="11.25">
      <c r="H469" s="89"/>
      <c r="I469" s="89"/>
      <c r="J469" s="89"/>
      <c r="K469" s="89"/>
      <c r="L469" s="89"/>
    </row>
    <row r="470" spans="8:12" s="61" customFormat="1" ht="11.25">
      <c r="H470" s="89"/>
      <c r="I470" s="89"/>
      <c r="J470" s="89"/>
      <c r="K470" s="89"/>
      <c r="L470" s="89"/>
    </row>
    <row r="471" spans="8:12" s="61" customFormat="1" ht="11.25">
      <c r="H471" s="89"/>
      <c r="I471" s="89"/>
      <c r="J471" s="89"/>
      <c r="K471" s="89"/>
      <c r="L471" s="89"/>
    </row>
    <row r="472" spans="8:12" s="61" customFormat="1" ht="11.25">
      <c r="H472" s="89"/>
      <c r="I472" s="89"/>
      <c r="J472" s="89"/>
      <c r="K472" s="89"/>
      <c r="L472" s="89"/>
    </row>
    <row r="473" spans="8:12" s="61" customFormat="1" ht="11.25">
      <c r="H473" s="89"/>
      <c r="I473" s="89"/>
      <c r="J473" s="89"/>
      <c r="K473" s="89"/>
      <c r="L473" s="89"/>
    </row>
    <row r="474" spans="8:12" s="61" customFormat="1" ht="11.25">
      <c r="H474" s="89"/>
      <c r="I474" s="89"/>
      <c r="J474" s="89"/>
      <c r="K474" s="89"/>
      <c r="L474" s="89"/>
    </row>
    <row r="475" spans="8:12" s="61" customFormat="1" ht="11.25">
      <c r="H475" s="89"/>
      <c r="I475" s="89"/>
      <c r="J475" s="89"/>
      <c r="K475" s="89"/>
      <c r="L475" s="89"/>
    </row>
    <row r="476" spans="8:12" s="61" customFormat="1" ht="11.25">
      <c r="H476" s="89"/>
      <c r="I476" s="89"/>
      <c r="J476" s="89"/>
      <c r="K476" s="89"/>
      <c r="L476" s="89"/>
    </row>
    <row r="477" spans="8:12" s="61" customFormat="1" ht="11.25">
      <c r="H477" s="89"/>
      <c r="I477" s="89"/>
      <c r="J477" s="89"/>
      <c r="K477" s="89"/>
      <c r="L477" s="89"/>
    </row>
    <row r="478" spans="8:12" s="61" customFormat="1" ht="11.25">
      <c r="H478" s="89"/>
      <c r="I478" s="89"/>
      <c r="J478" s="89"/>
      <c r="K478" s="89"/>
      <c r="L478" s="89"/>
    </row>
    <row r="479" spans="8:12" s="61" customFormat="1" ht="11.25">
      <c r="H479" s="89"/>
      <c r="I479" s="89"/>
      <c r="J479" s="89"/>
      <c r="K479" s="89"/>
      <c r="L479" s="89"/>
    </row>
    <row r="480" spans="8:12" s="61" customFormat="1" ht="11.25">
      <c r="H480" s="89"/>
      <c r="I480" s="89"/>
      <c r="J480" s="89"/>
      <c r="K480" s="89"/>
      <c r="L480" s="89"/>
    </row>
    <row r="481" spans="8:12" s="61" customFormat="1" ht="11.25">
      <c r="H481" s="89"/>
      <c r="I481" s="89"/>
      <c r="J481" s="89"/>
      <c r="K481" s="89"/>
      <c r="L481" s="89"/>
    </row>
    <row r="482" spans="8:12" s="61" customFormat="1" ht="11.25">
      <c r="H482" s="89"/>
      <c r="I482" s="89"/>
      <c r="J482" s="89"/>
      <c r="K482" s="89"/>
      <c r="L482" s="89"/>
    </row>
    <row r="483" spans="8:12" s="61" customFormat="1" ht="11.25">
      <c r="H483" s="89"/>
      <c r="I483" s="89"/>
      <c r="J483" s="89"/>
      <c r="K483" s="89"/>
      <c r="L483" s="89"/>
    </row>
    <row r="484" spans="8:12" s="61" customFormat="1" ht="11.25">
      <c r="H484" s="89"/>
      <c r="I484" s="89"/>
      <c r="J484" s="89"/>
      <c r="K484" s="89"/>
      <c r="L484" s="89"/>
    </row>
    <row r="485" spans="8:12" s="61" customFormat="1" ht="11.25">
      <c r="H485" s="89"/>
      <c r="I485" s="89"/>
      <c r="J485" s="89"/>
      <c r="K485" s="89"/>
      <c r="L485" s="89"/>
    </row>
    <row r="486" spans="8:12" s="61" customFormat="1" ht="11.25">
      <c r="H486" s="89"/>
      <c r="I486" s="89"/>
      <c r="J486" s="89"/>
      <c r="K486" s="89"/>
      <c r="L486" s="89"/>
    </row>
    <row r="487" spans="8:12" s="61" customFormat="1" ht="11.25">
      <c r="H487" s="89"/>
      <c r="I487" s="89"/>
      <c r="J487" s="89"/>
      <c r="K487" s="89"/>
      <c r="L487" s="89"/>
    </row>
    <row r="488" spans="8:12" s="61" customFormat="1" ht="11.25">
      <c r="H488" s="89"/>
      <c r="I488" s="89"/>
      <c r="J488" s="89"/>
      <c r="K488" s="89"/>
      <c r="L488" s="89"/>
    </row>
    <row r="489" spans="8:12" s="61" customFormat="1" ht="11.25">
      <c r="H489" s="89"/>
      <c r="I489" s="89"/>
      <c r="J489" s="89"/>
      <c r="K489" s="89"/>
      <c r="L489" s="89"/>
    </row>
    <row r="490" spans="8:12" s="61" customFormat="1" ht="11.25">
      <c r="H490" s="89"/>
      <c r="I490" s="89"/>
      <c r="J490" s="89"/>
      <c r="K490" s="89"/>
      <c r="L490" s="89"/>
    </row>
    <row r="491" spans="8:12" s="61" customFormat="1" ht="11.25">
      <c r="H491" s="89"/>
      <c r="I491" s="89"/>
      <c r="J491" s="89"/>
      <c r="K491" s="89"/>
      <c r="L491" s="89"/>
    </row>
    <row r="492" spans="8:12" s="61" customFormat="1" ht="11.25">
      <c r="H492" s="89"/>
      <c r="I492" s="89"/>
      <c r="J492" s="89"/>
      <c r="K492" s="89"/>
      <c r="L492" s="89"/>
    </row>
    <row r="493" spans="8:12" s="61" customFormat="1" ht="11.25">
      <c r="H493" s="89"/>
      <c r="I493" s="89"/>
      <c r="J493" s="89"/>
      <c r="K493" s="89"/>
      <c r="L493" s="89"/>
    </row>
    <row r="494" spans="8:12" s="61" customFormat="1" ht="11.25">
      <c r="H494" s="89"/>
      <c r="I494" s="89"/>
      <c r="J494" s="89"/>
      <c r="K494" s="89"/>
      <c r="L494" s="89"/>
    </row>
    <row r="495" spans="8:12" s="61" customFormat="1" ht="11.25">
      <c r="H495" s="89"/>
      <c r="I495" s="89"/>
      <c r="J495" s="89"/>
      <c r="K495" s="89"/>
      <c r="L495" s="89"/>
    </row>
    <row r="496" spans="8:12" s="61" customFormat="1" ht="11.25">
      <c r="H496" s="89"/>
      <c r="I496" s="89"/>
      <c r="J496" s="89"/>
      <c r="K496" s="89"/>
      <c r="L496" s="89"/>
    </row>
    <row r="497" spans="8:12" s="61" customFormat="1" ht="11.25">
      <c r="H497" s="89"/>
      <c r="I497" s="89"/>
      <c r="J497" s="89"/>
      <c r="K497" s="89"/>
      <c r="L497" s="89"/>
    </row>
    <row r="498" spans="8:12" s="61" customFormat="1" ht="11.25">
      <c r="H498" s="89"/>
      <c r="I498" s="89"/>
      <c r="J498" s="89"/>
      <c r="K498" s="89"/>
      <c r="L498" s="89"/>
    </row>
    <row r="499" spans="8:12" s="61" customFormat="1" ht="11.25">
      <c r="H499" s="89"/>
      <c r="I499" s="89"/>
      <c r="J499" s="89"/>
      <c r="K499" s="89"/>
      <c r="L499" s="89"/>
    </row>
    <row r="500" spans="8:12" s="61" customFormat="1" ht="11.25">
      <c r="H500" s="89"/>
      <c r="I500" s="89"/>
      <c r="J500" s="89"/>
      <c r="K500" s="89"/>
      <c r="L500" s="89"/>
    </row>
    <row r="501" spans="8:12" s="61" customFormat="1" ht="11.25">
      <c r="H501" s="89"/>
      <c r="I501" s="89"/>
      <c r="J501" s="89"/>
      <c r="K501" s="89"/>
      <c r="L501" s="89"/>
    </row>
    <row r="502" spans="8:12" s="61" customFormat="1" ht="11.25">
      <c r="H502" s="89"/>
      <c r="I502" s="89"/>
      <c r="J502" s="89"/>
      <c r="K502" s="89"/>
      <c r="L502" s="89"/>
    </row>
    <row r="503" spans="8:12" s="61" customFormat="1" ht="11.25">
      <c r="H503" s="89"/>
      <c r="I503" s="89"/>
      <c r="J503" s="89"/>
      <c r="K503" s="89"/>
      <c r="L503" s="89"/>
    </row>
    <row r="504" spans="8:12" s="61" customFormat="1" ht="11.25">
      <c r="H504" s="89"/>
      <c r="I504" s="89"/>
      <c r="J504" s="89"/>
      <c r="K504" s="89"/>
      <c r="L504" s="89"/>
    </row>
    <row r="505" spans="8:12" s="61" customFormat="1" ht="11.25">
      <c r="H505" s="89"/>
      <c r="I505" s="89"/>
      <c r="J505" s="89"/>
      <c r="K505" s="89"/>
      <c r="L505" s="89"/>
    </row>
    <row r="506" spans="8:12" s="61" customFormat="1" ht="11.25">
      <c r="H506" s="89"/>
      <c r="I506" s="89"/>
      <c r="J506" s="89"/>
      <c r="K506" s="89"/>
      <c r="L506" s="89"/>
    </row>
    <row r="507" spans="8:12" s="61" customFormat="1" ht="11.25">
      <c r="H507" s="89"/>
      <c r="I507" s="89"/>
      <c r="J507" s="89"/>
      <c r="K507" s="89"/>
      <c r="L507" s="89"/>
    </row>
    <row r="508" spans="8:12" s="61" customFormat="1" ht="11.25">
      <c r="H508" s="89"/>
      <c r="I508" s="89"/>
      <c r="J508" s="89"/>
      <c r="K508" s="89"/>
      <c r="L508" s="89"/>
    </row>
    <row r="509" spans="8:12" s="61" customFormat="1" ht="11.25">
      <c r="H509" s="89"/>
      <c r="I509" s="89"/>
      <c r="J509" s="89"/>
      <c r="K509" s="89"/>
      <c r="L509" s="89"/>
    </row>
    <row r="510" spans="8:12" s="61" customFormat="1" ht="11.25">
      <c r="H510" s="89"/>
      <c r="I510" s="89"/>
      <c r="J510" s="89"/>
      <c r="K510" s="89"/>
      <c r="L510" s="89"/>
    </row>
    <row r="511" spans="8:12" s="61" customFormat="1" ht="11.25">
      <c r="H511" s="89"/>
      <c r="I511" s="89"/>
      <c r="J511" s="89"/>
      <c r="K511" s="89"/>
      <c r="L511" s="89"/>
    </row>
    <row r="512" spans="8:12" s="61" customFormat="1" ht="11.25">
      <c r="H512" s="89"/>
      <c r="I512" s="89"/>
      <c r="J512" s="89"/>
      <c r="K512" s="89"/>
      <c r="L512" s="89"/>
    </row>
    <row r="513" spans="8:12" s="61" customFormat="1" ht="11.25">
      <c r="H513" s="89"/>
      <c r="I513" s="89"/>
      <c r="J513" s="89"/>
      <c r="K513" s="89"/>
      <c r="L513" s="89"/>
    </row>
    <row r="514" spans="8:12" s="61" customFormat="1" ht="11.25">
      <c r="H514" s="89"/>
      <c r="I514" s="89"/>
      <c r="J514" s="89"/>
      <c r="K514" s="89"/>
      <c r="L514" s="89"/>
    </row>
    <row r="515" spans="8:12" s="61" customFormat="1" ht="11.25">
      <c r="H515" s="89"/>
      <c r="I515" s="89"/>
      <c r="J515" s="89"/>
      <c r="K515" s="89"/>
      <c r="L515" s="89"/>
    </row>
    <row r="516" spans="8:12" s="61" customFormat="1" ht="11.25">
      <c r="H516" s="89"/>
      <c r="I516" s="89"/>
      <c r="J516" s="89"/>
      <c r="K516" s="89"/>
      <c r="L516" s="89"/>
    </row>
    <row r="517" spans="8:12" s="61" customFormat="1" ht="11.25">
      <c r="H517" s="89"/>
      <c r="I517" s="89"/>
      <c r="J517" s="89"/>
      <c r="K517" s="89"/>
      <c r="L517" s="89"/>
    </row>
    <row r="518" spans="8:12" s="61" customFormat="1" ht="11.25">
      <c r="H518" s="89"/>
      <c r="I518" s="89"/>
      <c r="J518" s="89"/>
      <c r="K518" s="89"/>
      <c r="L518" s="89"/>
    </row>
    <row r="519" spans="8:12" s="61" customFormat="1" ht="11.25">
      <c r="H519" s="89"/>
      <c r="I519" s="89"/>
      <c r="J519" s="89"/>
      <c r="K519" s="89"/>
      <c r="L519" s="89"/>
    </row>
    <row r="520" spans="8:12" s="61" customFormat="1" ht="11.25">
      <c r="H520" s="89"/>
      <c r="I520" s="89"/>
      <c r="J520" s="89"/>
      <c r="K520" s="89"/>
      <c r="L520" s="89"/>
    </row>
    <row r="521" spans="8:12" s="61" customFormat="1" ht="11.25">
      <c r="H521" s="89"/>
      <c r="I521" s="89"/>
      <c r="J521" s="89"/>
      <c r="K521" s="89"/>
      <c r="L521" s="89"/>
    </row>
    <row r="522" spans="8:12" s="61" customFormat="1" ht="11.25">
      <c r="H522" s="89"/>
      <c r="I522" s="89"/>
      <c r="J522" s="89"/>
      <c r="K522" s="89"/>
      <c r="L522" s="89"/>
    </row>
    <row r="523" spans="8:12" s="61" customFormat="1" ht="11.25">
      <c r="H523" s="89"/>
      <c r="I523" s="89"/>
      <c r="J523" s="89"/>
      <c r="K523" s="89"/>
      <c r="L523" s="89"/>
    </row>
    <row r="524" spans="8:12" s="61" customFormat="1" ht="11.25">
      <c r="H524" s="89"/>
      <c r="I524" s="89"/>
      <c r="J524" s="89"/>
      <c r="K524" s="89"/>
      <c r="L524" s="89"/>
    </row>
    <row r="525" spans="8:12" s="61" customFormat="1" ht="11.25">
      <c r="H525" s="89"/>
      <c r="I525" s="89"/>
      <c r="J525" s="89"/>
      <c r="K525" s="89"/>
      <c r="L525" s="89"/>
    </row>
    <row r="526" spans="8:12" s="61" customFormat="1" ht="11.25">
      <c r="H526" s="89"/>
      <c r="I526" s="89"/>
      <c r="J526" s="89"/>
      <c r="K526" s="89"/>
      <c r="L526" s="89"/>
    </row>
    <row r="527" spans="8:12" s="61" customFormat="1" ht="11.25">
      <c r="H527" s="89"/>
      <c r="I527" s="89"/>
      <c r="J527" s="89"/>
      <c r="K527" s="89"/>
      <c r="L527" s="89"/>
    </row>
    <row r="528" spans="8:12" s="61" customFormat="1" ht="11.25">
      <c r="H528" s="89"/>
      <c r="I528" s="89"/>
      <c r="J528" s="89"/>
      <c r="K528" s="89"/>
      <c r="L528" s="89"/>
    </row>
    <row r="529" spans="8:12" s="61" customFormat="1" ht="11.25">
      <c r="H529" s="89"/>
      <c r="I529" s="89"/>
      <c r="J529" s="89"/>
      <c r="K529" s="89"/>
      <c r="L529" s="89"/>
    </row>
    <row r="530" spans="8:12" s="61" customFormat="1" ht="11.25">
      <c r="H530" s="89"/>
      <c r="I530" s="89"/>
      <c r="J530" s="89"/>
      <c r="K530" s="89"/>
      <c r="L530" s="89"/>
    </row>
    <row r="531" spans="8:12" s="61" customFormat="1" ht="11.25">
      <c r="H531" s="89"/>
      <c r="I531" s="89"/>
      <c r="J531" s="89"/>
      <c r="K531" s="89"/>
      <c r="L531" s="89"/>
    </row>
    <row r="532" spans="8:12" s="61" customFormat="1" ht="11.25">
      <c r="H532" s="89"/>
      <c r="I532" s="89"/>
      <c r="J532" s="89"/>
      <c r="K532" s="89"/>
      <c r="L532" s="89"/>
    </row>
    <row r="533" spans="8:12" s="61" customFormat="1" ht="11.25">
      <c r="H533" s="89"/>
      <c r="I533" s="89"/>
      <c r="J533" s="89"/>
      <c r="K533" s="89"/>
      <c r="L533" s="89"/>
    </row>
    <row r="534" spans="8:12" s="61" customFormat="1" ht="11.25">
      <c r="H534" s="89"/>
      <c r="I534" s="89"/>
      <c r="J534" s="89"/>
      <c r="K534" s="89"/>
      <c r="L534" s="89"/>
    </row>
    <row r="535" spans="8:12" s="61" customFormat="1" ht="11.25">
      <c r="H535" s="89"/>
      <c r="I535" s="89"/>
      <c r="J535" s="89"/>
      <c r="K535" s="89"/>
      <c r="L535" s="89"/>
    </row>
    <row r="536" spans="8:12" s="61" customFormat="1" ht="11.25">
      <c r="H536" s="89"/>
      <c r="I536" s="89"/>
      <c r="J536" s="89"/>
      <c r="K536" s="89"/>
      <c r="L536" s="89"/>
    </row>
    <row r="537" spans="8:12" s="61" customFormat="1" ht="11.25">
      <c r="H537" s="89"/>
      <c r="I537" s="89"/>
      <c r="J537" s="89"/>
      <c r="K537" s="89"/>
      <c r="L537" s="89"/>
    </row>
    <row r="538" spans="8:12" s="61" customFormat="1" ht="11.25">
      <c r="H538" s="89"/>
      <c r="I538" s="89"/>
      <c r="J538" s="89"/>
      <c r="K538" s="89"/>
      <c r="L538" s="89"/>
    </row>
    <row r="539" spans="8:12" s="61" customFormat="1" ht="11.25">
      <c r="H539" s="89"/>
      <c r="I539" s="89"/>
      <c r="J539" s="89"/>
      <c r="K539" s="89"/>
      <c r="L539" s="89"/>
    </row>
    <row r="540" spans="8:12" s="61" customFormat="1" ht="11.25">
      <c r="H540" s="89"/>
      <c r="I540" s="89"/>
      <c r="J540" s="89"/>
      <c r="K540" s="89"/>
      <c r="L540" s="89"/>
    </row>
    <row r="541" spans="8:12" s="61" customFormat="1" ht="11.25">
      <c r="H541" s="89"/>
      <c r="I541" s="89"/>
      <c r="J541" s="89"/>
      <c r="K541" s="89"/>
      <c r="L541" s="89"/>
    </row>
    <row r="542" spans="8:12" s="61" customFormat="1" ht="11.25">
      <c r="H542" s="89"/>
      <c r="I542" s="89"/>
      <c r="J542" s="89"/>
      <c r="K542" s="89"/>
      <c r="L542" s="89"/>
    </row>
    <row r="543" spans="8:12" s="61" customFormat="1" ht="11.25">
      <c r="H543" s="89"/>
      <c r="I543" s="89"/>
      <c r="J543" s="89"/>
      <c r="K543" s="89"/>
      <c r="L543" s="89"/>
    </row>
    <row r="544" spans="8:12" s="61" customFormat="1" ht="11.25">
      <c r="H544" s="89"/>
      <c r="I544" s="89"/>
      <c r="J544" s="89"/>
      <c r="K544" s="89"/>
      <c r="L544" s="89"/>
    </row>
    <row r="545" spans="8:12" s="61" customFormat="1" ht="11.25">
      <c r="H545" s="89"/>
      <c r="I545" s="89"/>
      <c r="J545" s="89"/>
      <c r="K545" s="89"/>
      <c r="L545" s="89"/>
    </row>
    <row r="546" spans="8:12" s="61" customFormat="1" ht="11.25">
      <c r="H546" s="89"/>
      <c r="I546" s="89"/>
      <c r="J546" s="89"/>
      <c r="K546" s="89"/>
      <c r="L546" s="89"/>
    </row>
    <row r="547" spans="8:12" s="61" customFormat="1" ht="11.25">
      <c r="H547" s="89"/>
      <c r="I547" s="89"/>
      <c r="J547" s="89"/>
      <c r="K547" s="89"/>
      <c r="L547" s="89"/>
    </row>
    <row r="548" spans="8:12" s="61" customFormat="1" ht="11.25">
      <c r="H548" s="89"/>
      <c r="I548" s="89"/>
      <c r="J548" s="89"/>
      <c r="K548" s="89"/>
      <c r="L548" s="89"/>
    </row>
    <row r="549" spans="8:12" s="61" customFormat="1" ht="11.25">
      <c r="H549" s="89"/>
      <c r="I549" s="89"/>
      <c r="J549" s="89"/>
      <c r="K549" s="89"/>
      <c r="L549" s="89"/>
    </row>
    <row r="550" spans="8:12" s="61" customFormat="1" ht="11.25">
      <c r="H550" s="89"/>
      <c r="I550" s="89"/>
      <c r="J550" s="89"/>
      <c r="K550" s="89"/>
      <c r="L550" s="89"/>
    </row>
    <row r="551" spans="8:12" s="61" customFormat="1" ht="11.25">
      <c r="H551" s="89"/>
      <c r="I551" s="89"/>
      <c r="J551" s="89"/>
      <c r="K551" s="89"/>
      <c r="L551" s="89"/>
    </row>
    <row r="552" spans="8:12" s="61" customFormat="1" ht="11.25">
      <c r="H552" s="89"/>
      <c r="I552" s="89"/>
      <c r="J552" s="89"/>
      <c r="K552" s="89"/>
      <c r="L552" s="89"/>
    </row>
    <row r="553" spans="8:12" s="61" customFormat="1" ht="11.25">
      <c r="H553" s="89"/>
      <c r="I553" s="89"/>
      <c r="J553" s="89"/>
      <c r="K553" s="89"/>
      <c r="L553" s="89"/>
    </row>
    <row r="554" spans="8:12" s="61" customFormat="1" ht="11.25">
      <c r="H554" s="89"/>
      <c r="I554" s="89"/>
      <c r="J554" s="89"/>
      <c r="K554" s="89"/>
      <c r="L554" s="89"/>
    </row>
    <row r="555" spans="8:12" s="61" customFormat="1" ht="11.25">
      <c r="H555" s="89"/>
      <c r="I555" s="89"/>
      <c r="J555" s="89"/>
      <c r="K555" s="89"/>
      <c r="L555" s="89"/>
    </row>
    <row r="556" spans="8:12" s="61" customFormat="1" ht="11.25">
      <c r="H556" s="89"/>
      <c r="I556" s="89"/>
      <c r="J556" s="89"/>
      <c r="K556" s="89"/>
      <c r="L556" s="89"/>
    </row>
    <row r="557" spans="8:12" s="61" customFormat="1" ht="11.25">
      <c r="H557" s="89"/>
      <c r="I557" s="89"/>
      <c r="J557" s="89"/>
      <c r="K557" s="89"/>
      <c r="L557" s="89"/>
    </row>
    <row r="558" spans="8:12" s="61" customFormat="1" ht="11.25">
      <c r="H558" s="89"/>
      <c r="I558" s="89"/>
      <c r="J558" s="89"/>
      <c r="K558" s="89"/>
      <c r="L558" s="89"/>
    </row>
    <row r="559" spans="8:12" s="61" customFormat="1" ht="11.25">
      <c r="H559" s="89"/>
      <c r="I559" s="89"/>
      <c r="J559" s="89"/>
      <c r="K559" s="89"/>
      <c r="L559" s="89"/>
    </row>
    <row r="560" spans="8:12" s="61" customFormat="1" ht="11.25">
      <c r="H560" s="89"/>
      <c r="I560" s="89"/>
      <c r="J560" s="89"/>
      <c r="K560" s="89"/>
      <c r="L560" s="89"/>
    </row>
    <row r="561" spans="8:12" s="61" customFormat="1" ht="11.25">
      <c r="H561" s="89"/>
      <c r="I561" s="89"/>
      <c r="J561" s="89"/>
      <c r="K561" s="89"/>
      <c r="L561" s="89"/>
    </row>
    <row r="562" spans="8:12" s="61" customFormat="1" ht="11.25">
      <c r="H562" s="89"/>
      <c r="I562" s="89"/>
      <c r="J562" s="89"/>
      <c r="K562" s="89"/>
      <c r="L562" s="89"/>
    </row>
    <row r="563" spans="8:12" s="61" customFormat="1" ht="11.25">
      <c r="H563" s="89"/>
      <c r="I563" s="89"/>
      <c r="J563" s="89"/>
      <c r="K563" s="89"/>
      <c r="L563" s="89"/>
    </row>
    <row r="564" spans="8:12" s="61" customFormat="1" ht="11.25">
      <c r="H564" s="89"/>
      <c r="I564" s="89"/>
      <c r="J564" s="89"/>
      <c r="K564" s="89"/>
      <c r="L564" s="89"/>
    </row>
    <row r="565" spans="8:12" s="61" customFormat="1" ht="11.25">
      <c r="H565" s="89"/>
      <c r="I565" s="89"/>
      <c r="J565" s="89"/>
      <c r="K565" s="89"/>
      <c r="L565" s="89"/>
    </row>
    <row r="566" spans="8:12" s="61" customFormat="1" ht="11.25">
      <c r="H566" s="89"/>
      <c r="I566" s="89"/>
      <c r="J566" s="89"/>
      <c r="K566" s="89"/>
      <c r="L566" s="89"/>
    </row>
    <row r="567" spans="8:12" s="61" customFormat="1" ht="11.25">
      <c r="H567" s="89"/>
      <c r="I567" s="89"/>
      <c r="J567" s="89"/>
      <c r="K567" s="89"/>
      <c r="L567" s="89"/>
    </row>
    <row r="568" spans="8:12" s="61" customFormat="1" ht="11.25">
      <c r="H568" s="89"/>
      <c r="I568" s="89"/>
      <c r="J568" s="89"/>
      <c r="K568" s="89"/>
      <c r="L568" s="89"/>
    </row>
    <row r="569" spans="8:12" s="61" customFormat="1" ht="11.25">
      <c r="H569" s="89"/>
      <c r="I569" s="89"/>
      <c r="J569" s="89"/>
      <c r="K569" s="89"/>
      <c r="L569" s="89"/>
    </row>
    <row r="570" spans="8:12" s="61" customFormat="1" ht="11.25">
      <c r="H570" s="89"/>
      <c r="I570" s="89"/>
      <c r="J570" s="89"/>
      <c r="K570" s="89"/>
      <c r="L570" s="89"/>
    </row>
    <row r="571" spans="8:12" s="61" customFormat="1" ht="11.25">
      <c r="H571" s="89"/>
      <c r="I571" s="89"/>
      <c r="J571" s="89"/>
      <c r="K571" s="89"/>
      <c r="L571" s="89"/>
    </row>
    <row r="572" spans="8:12" s="61" customFormat="1" ht="11.25">
      <c r="H572" s="89"/>
      <c r="I572" s="89"/>
      <c r="J572" s="89"/>
      <c r="K572" s="89"/>
      <c r="L572" s="89"/>
    </row>
    <row r="573" spans="8:12" s="61" customFormat="1" ht="11.25">
      <c r="H573" s="89"/>
      <c r="I573" s="89"/>
      <c r="J573" s="89"/>
      <c r="K573" s="89"/>
      <c r="L573" s="89"/>
    </row>
    <row r="574" spans="8:12" s="61" customFormat="1" ht="11.25">
      <c r="H574" s="89"/>
      <c r="I574" s="89"/>
      <c r="J574" s="89"/>
      <c r="K574" s="89"/>
      <c r="L574" s="89"/>
    </row>
    <row r="575" spans="8:12" s="61" customFormat="1" ht="11.25">
      <c r="H575" s="89"/>
      <c r="I575" s="89"/>
      <c r="J575" s="89"/>
      <c r="K575" s="89"/>
      <c r="L575" s="89"/>
    </row>
    <row r="576" spans="8:12" s="61" customFormat="1" ht="11.25">
      <c r="H576" s="89"/>
      <c r="I576" s="89"/>
      <c r="J576" s="89"/>
      <c r="K576" s="89"/>
      <c r="L576" s="89"/>
    </row>
    <row r="577" spans="8:12" s="61" customFormat="1" ht="11.25">
      <c r="H577" s="89"/>
      <c r="I577" s="89"/>
      <c r="J577" s="89"/>
      <c r="K577" s="89"/>
      <c r="L577" s="89"/>
    </row>
    <row r="578" spans="8:12" s="61" customFormat="1" ht="11.25">
      <c r="H578" s="89"/>
      <c r="I578" s="89"/>
      <c r="J578" s="89"/>
      <c r="K578" s="89"/>
      <c r="L578" s="89"/>
    </row>
    <row r="579" spans="8:12" s="61" customFormat="1" ht="11.25">
      <c r="H579" s="89"/>
      <c r="I579" s="89"/>
      <c r="J579" s="89"/>
      <c r="K579" s="89"/>
      <c r="L579" s="89"/>
    </row>
    <row r="580" spans="8:12" s="61" customFormat="1" ht="11.25">
      <c r="H580" s="89"/>
      <c r="I580" s="89"/>
      <c r="J580" s="89"/>
      <c r="K580" s="89"/>
      <c r="L580" s="89"/>
    </row>
    <row r="581" spans="8:12" s="61" customFormat="1" ht="11.25">
      <c r="H581" s="89"/>
      <c r="I581" s="89"/>
      <c r="J581" s="89"/>
      <c r="K581" s="89"/>
      <c r="L581" s="89"/>
    </row>
    <row r="582" spans="8:12" s="61" customFormat="1" ht="11.25">
      <c r="H582" s="89"/>
      <c r="I582" s="89"/>
      <c r="J582" s="89"/>
      <c r="K582" s="89"/>
      <c r="L582" s="89"/>
    </row>
    <row r="583" spans="8:12" s="61" customFormat="1" ht="11.25">
      <c r="H583" s="89"/>
      <c r="I583" s="89"/>
      <c r="J583" s="89"/>
      <c r="K583" s="89"/>
      <c r="L583" s="89"/>
    </row>
    <row r="584" spans="8:12" s="61" customFormat="1" ht="11.25">
      <c r="H584" s="89"/>
      <c r="I584" s="89"/>
      <c r="J584" s="89"/>
      <c r="K584" s="89"/>
      <c r="L584" s="89"/>
    </row>
    <row r="585" spans="8:12" s="61" customFormat="1" ht="11.25">
      <c r="H585" s="89"/>
      <c r="I585" s="89"/>
      <c r="J585" s="89"/>
      <c r="K585" s="89"/>
      <c r="L585" s="89"/>
    </row>
    <row r="586" spans="8:12" s="61" customFormat="1" ht="11.25">
      <c r="H586" s="89"/>
      <c r="I586" s="89"/>
      <c r="J586" s="89"/>
      <c r="K586" s="89"/>
      <c r="L586" s="89"/>
    </row>
    <row r="587" spans="8:12" s="61" customFormat="1" ht="11.25">
      <c r="H587" s="89"/>
      <c r="I587" s="89"/>
      <c r="J587" s="89"/>
      <c r="K587" s="89"/>
      <c r="L587" s="89"/>
    </row>
    <row r="588" spans="8:12" s="61" customFormat="1" ht="11.25">
      <c r="H588" s="89"/>
      <c r="I588" s="89"/>
      <c r="J588" s="89"/>
      <c r="K588" s="89"/>
      <c r="L588" s="89"/>
    </row>
    <row r="589" spans="8:12" s="61" customFormat="1" ht="11.25">
      <c r="H589" s="89"/>
      <c r="I589" s="89"/>
      <c r="J589" s="89"/>
      <c r="K589" s="89"/>
      <c r="L589" s="89"/>
    </row>
    <row r="590" spans="8:12" s="61" customFormat="1" ht="11.25">
      <c r="H590" s="89"/>
      <c r="I590" s="89"/>
      <c r="J590" s="89"/>
      <c r="K590" s="89"/>
      <c r="L590" s="89"/>
    </row>
    <row r="591" spans="8:12" s="61" customFormat="1" ht="11.25">
      <c r="H591" s="89"/>
      <c r="I591" s="89"/>
      <c r="J591" s="89"/>
      <c r="K591" s="89"/>
      <c r="L591" s="89"/>
    </row>
    <row r="592" spans="8:12" s="61" customFormat="1" ht="11.25">
      <c r="H592" s="89"/>
      <c r="I592" s="89"/>
      <c r="J592" s="89"/>
      <c r="K592" s="89"/>
      <c r="L592" s="89"/>
    </row>
    <row r="593" spans="8:12" s="61" customFormat="1" ht="11.25">
      <c r="H593" s="89"/>
      <c r="I593" s="89"/>
      <c r="J593" s="89"/>
      <c r="K593" s="89"/>
      <c r="L593" s="89"/>
    </row>
    <row r="594" spans="8:12" s="61" customFormat="1" ht="11.25">
      <c r="H594" s="89"/>
      <c r="I594" s="89"/>
      <c r="J594" s="89"/>
      <c r="K594" s="89"/>
      <c r="L594" s="89"/>
    </row>
    <row r="595" spans="8:12" s="61" customFormat="1" ht="11.25">
      <c r="H595" s="89"/>
      <c r="I595" s="89"/>
      <c r="J595" s="89"/>
      <c r="K595" s="89"/>
      <c r="L595" s="89"/>
    </row>
    <row r="596" spans="8:12" s="61" customFormat="1" ht="11.25">
      <c r="H596" s="89"/>
      <c r="I596" s="89"/>
      <c r="J596" s="89"/>
      <c r="K596" s="89"/>
      <c r="L596" s="89"/>
    </row>
    <row r="597" spans="8:12" s="61" customFormat="1" ht="11.25">
      <c r="H597" s="89"/>
      <c r="I597" s="89"/>
      <c r="J597" s="89"/>
      <c r="K597" s="89"/>
      <c r="L597" s="89"/>
    </row>
    <row r="598" spans="8:12" s="61" customFormat="1" ht="11.25">
      <c r="H598" s="89"/>
      <c r="I598" s="89"/>
      <c r="J598" s="89"/>
      <c r="K598" s="89"/>
      <c r="L598" s="89"/>
    </row>
    <row r="599" spans="8:12" s="61" customFormat="1" ht="11.25">
      <c r="H599" s="89"/>
      <c r="I599" s="89"/>
      <c r="J599" s="89"/>
      <c r="K599" s="89"/>
      <c r="L599" s="89"/>
    </row>
    <row r="600" spans="8:12" s="61" customFormat="1" ht="11.25">
      <c r="H600" s="89"/>
      <c r="I600" s="89"/>
      <c r="J600" s="89"/>
      <c r="K600" s="89"/>
      <c r="L600" s="89"/>
    </row>
    <row r="601" spans="8:12" s="61" customFormat="1" ht="11.25">
      <c r="H601" s="89"/>
      <c r="I601" s="89"/>
      <c r="J601" s="89"/>
      <c r="K601" s="89"/>
      <c r="L601" s="89"/>
    </row>
    <row r="602" spans="8:12" s="61" customFormat="1" ht="11.25">
      <c r="H602" s="89"/>
      <c r="I602" s="89"/>
      <c r="J602" s="89"/>
      <c r="K602" s="89"/>
      <c r="L602" s="89"/>
    </row>
    <row r="603" spans="8:12" s="61" customFormat="1" ht="11.25">
      <c r="H603" s="89"/>
      <c r="I603" s="89"/>
      <c r="J603" s="89"/>
      <c r="K603" s="89"/>
      <c r="L603" s="89"/>
    </row>
    <row r="604" spans="8:12" s="61" customFormat="1" ht="11.25">
      <c r="H604" s="89"/>
      <c r="I604" s="89"/>
      <c r="J604" s="89"/>
      <c r="K604" s="89"/>
      <c r="L604" s="89"/>
    </row>
    <row r="605" spans="8:12" s="61" customFormat="1" ht="11.25">
      <c r="H605" s="89"/>
      <c r="I605" s="89"/>
      <c r="J605" s="89"/>
      <c r="K605" s="89"/>
      <c r="L605" s="89"/>
    </row>
    <row r="606" spans="8:12" s="61" customFormat="1" ht="11.25">
      <c r="H606" s="89"/>
      <c r="I606" s="89"/>
      <c r="J606" s="89"/>
      <c r="K606" s="89"/>
      <c r="L606" s="89"/>
    </row>
    <row r="607" spans="8:12" s="61" customFormat="1" ht="11.25">
      <c r="H607" s="89"/>
      <c r="I607" s="89"/>
      <c r="J607" s="89"/>
      <c r="K607" s="89"/>
      <c r="L607" s="89"/>
    </row>
    <row r="608" spans="8:12" s="61" customFormat="1" ht="11.25">
      <c r="H608" s="89"/>
      <c r="I608" s="89"/>
      <c r="J608" s="89"/>
      <c r="K608" s="89"/>
      <c r="L608" s="89"/>
    </row>
    <row r="609" spans="8:12" s="61" customFormat="1" ht="11.25">
      <c r="H609" s="89"/>
      <c r="I609" s="89"/>
      <c r="J609" s="89"/>
      <c r="K609" s="89"/>
      <c r="L609" s="89"/>
    </row>
    <row r="610" spans="8:12" s="61" customFormat="1" ht="11.25">
      <c r="H610" s="89"/>
      <c r="I610" s="89"/>
      <c r="J610" s="89"/>
      <c r="K610" s="89"/>
      <c r="L610" s="89"/>
    </row>
    <row r="611" spans="8:12" s="61" customFormat="1" ht="11.25">
      <c r="H611" s="89"/>
      <c r="I611" s="89"/>
      <c r="J611" s="89"/>
      <c r="K611" s="89"/>
      <c r="L611" s="89"/>
    </row>
    <row r="612" spans="8:12" s="61" customFormat="1" ht="11.25">
      <c r="H612" s="89"/>
      <c r="I612" s="89"/>
      <c r="J612" s="89"/>
      <c r="K612" s="89"/>
      <c r="L612" s="89"/>
    </row>
    <row r="613" spans="8:12" s="61" customFormat="1" ht="11.25">
      <c r="H613" s="89"/>
      <c r="I613" s="89"/>
      <c r="J613" s="89"/>
      <c r="K613" s="89"/>
      <c r="L613" s="89"/>
    </row>
    <row r="614" spans="8:12" s="61" customFormat="1" ht="11.25">
      <c r="H614" s="89"/>
      <c r="I614" s="89"/>
      <c r="J614" s="89"/>
      <c r="K614" s="89"/>
      <c r="L614" s="89"/>
    </row>
    <row r="615" spans="8:12" s="61" customFormat="1" ht="11.25">
      <c r="H615" s="89"/>
      <c r="I615" s="89"/>
      <c r="J615" s="89"/>
      <c r="K615" s="89"/>
      <c r="L615" s="89"/>
    </row>
    <row r="616" spans="8:12" s="61" customFormat="1" ht="11.25">
      <c r="H616" s="89"/>
      <c r="I616" s="89"/>
      <c r="J616" s="89"/>
      <c r="K616" s="89"/>
      <c r="L616" s="89"/>
    </row>
    <row r="617" spans="8:12" s="61" customFormat="1" ht="11.25">
      <c r="H617" s="89"/>
      <c r="I617" s="89"/>
      <c r="J617" s="89"/>
      <c r="K617" s="89"/>
      <c r="L617" s="89"/>
    </row>
    <row r="618" spans="8:12" s="61" customFormat="1" ht="11.25">
      <c r="H618" s="89"/>
      <c r="I618" s="89"/>
      <c r="J618" s="89"/>
      <c r="K618" s="89"/>
      <c r="L618" s="89"/>
    </row>
    <row r="619" spans="8:12" s="61" customFormat="1" ht="11.25">
      <c r="H619" s="89"/>
      <c r="I619" s="89"/>
      <c r="J619" s="89"/>
      <c r="K619" s="89"/>
      <c r="L619" s="89"/>
    </row>
    <row r="620" spans="8:12" s="61" customFormat="1" ht="11.25">
      <c r="H620" s="89"/>
      <c r="I620" s="89"/>
      <c r="J620" s="89"/>
      <c r="K620" s="89"/>
      <c r="L620" s="89"/>
    </row>
    <row r="621" spans="8:12" s="61" customFormat="1" ht="11.25">
      <c r="H621" s="89"/>
      <c r="I621" s="89"/>
      <c r="J621" s="89"/>
      <c r="K621" s="89"/>
      <c r="L621" s="89"/>
    </row>
    <row r="622" spans="8:12" s="61" customFormat="1" ht="11.25">
      <c r="H622" s="89"/>
      <c r="I622" s="89"/>
      <c r="J622" s="89"/>
      <c r="K622" s="89"/>
      <c r="L622" s="89"/>
    </row>
    <row r="623" spans="8:12" s="61" customFormat="1" ht="11.25">
      <c r="H623" s="89"/>
      <c r="I623" s="89"/>
      <c r="J623" s="89"/>
      <c r="K623" s="89"/>
      <c r="L623" s="89"/>
    </row>
    <row r="624" spans="8:12" s="61" customFormat="1" ht="11.25">
      <c r="H624" s="89"/>
      <c r="I624" s="89"/>
      <c r="J624" s="89"/>
      <c r="K624" s="89"/>
      <c r="L624" s="89"/>
    </row>
    <row r="625" spans="8:12" s="61" customFormat="1" ht="11.25">
      <c r="H625" s="89"/>
      <c r="I625" s="89"/>
      <c r="J625" s="89"/>
      <c r="K625" s="89"/>
      <c r="L625" s="89"/>
    </row>
    <row r="626" spans="8:12" s="61" customFormat="1" ht="11.25">
      <c r="H626" s="89"/>
      <c r="I626" s="89"/>
      <c r="J626" s="89"/>
      <c r="K626" s="89"/>
      <c r="L626" s="89"/>
    </row>
    <row r="627" spans="8:12" s="61" customFormat="1" ht="11.25">
      <c r="H627" s="89"/>
      <c r="I627" s="89"/>
      <c r="J627" s="89"/>
      <c r="K627" s="89"/>
      <c r="L627" s="89"/>
    </row>
    <row r="628" spans="8:12" s="61" customFormat="1" ht="11.25">
      <c r="H628" s="89"/>
      <c r="I628" s="89"/>
      <c r="J628" s="89"/>
      <c r="K628" s="89"/>
      <c r="L628" s="89"/>
    </row>
    <row r="629" spans="8:12" s="61" customFormat="1" ht="11.25">
      <c r="H629" s="89"/>
      <c r="I629" s="89"/>
      <c r="J629" s="89"/>
      <c r="K629" s="89"/>
      <c r="L629" s="89"/>
    </row>
    <row r="630" spans="8:12" s="61" customFormat="1" ht="11.25">
      <c r="H630" s="89"/>
      <c r="I630" s="89"/>
      <c r="J630" s="89"/>
      <c r="K630" s="89"/>
      <c r="L630" s="89"/>
    </row>
    <row r="631" spans="8:12" s="61" customFormat="1" ht="11.25">
      <c r="H631" s="89"/>
      <c r="I631" s="89"/>
      <c r="J631" s="89"/>
      <c r="K631" s="89"/>
      <c r="L631" s="89"/>
    </row>
    <row r="632" spans="8:12" s="61" customFormat="1" ht="11.25">
      <c r="H632" s="89"/>
      <c r="I632" s="89"/>
      <c r="J632" s="89"/>
      <c r="K632" s="89"/>
      <c r="L632" s="89"/>
    </row>
    <row r="633" spans="8:12" s="61" customFormat="1" ht="11.25">
      <c r="H633" s="89"/>
      <c r="I633" s="89"/>
      <c r="J633" s="89"/>
      <c r="K633" s="89"/>
      <c r="L633" s="89"/>
    </row>
    <row r="634" spans="8:12" s="61" customFormat="1" ht="11.25">
      <c r="H634" s="89"/>
      <c r="I634" s="89"/>
      <c r="J634" s="89"/>
      <c r="K634" s="89"/>
      <c r="L634" s="89"/>
    </row>
    <row r="635" spans="8:12" s="61" customFormat="1" ht="11.25">
      <c r="H635" s="89"/>
      <c r="I635" s="89"/>
      <c r="J635" s="89"/>
      <c r="K635" s="89"/>
      <c r="L635" s="89"/>
    </row>
    <row r="636" spans="8:12" s="61" customFormat="1" ht="11.25">
      <c r="H636" s="89"/>
      <c r="I636" s="89"/>
      <c r="J636" s="89"/>
      <c r="K636" s="89"/>
      <c r="L636" s="89"/>
    </row>
    <row r="637" spans="8:12" s="61" customFormat="1" ht="11.25">
      <c r="H637" s="89"/>
      <c r="I637" s="89"/>
      <c r="J637" s="89"/>
      <c r="K637" s="89"/>
      <c r="L637" s="89"/>
    </row>
    <row r="638" spans="8:12" s="61" customFormat="1" ht="11.25">
      <c r="H638" s="89"/>
      <c r="I638" s="89"/>
      <c r="J638" s="89"/>
      <c r="K638" s="89"/>
      <c r="L638" s="89"/>
    </row>
    <row r="639" spans="8:12" s="61" customFormat="1" ht="11.25">
      <c r="H639" s="89"/>
      <c r="I639" s="89"/>
      <c r="J639" s="89"/>
      <c r="K639" s="89"/>
      <c r="L639" s="89"/>
    </row>
    <row r="640" spans="8:12" s="61" customFormat="1" ht="11.25">
      <c r="H640" s="89"/>
      <c r="I640" s="89"/>
      <c r="J640" s="89"/>
      <c r="K640" s="89"/>
      <c r="L640" s="89"/>
    </row>
    <row r="641" spans="8:12" s="61" customFormat="1" ht="11.25">
      <c r="H641" s="89"/>
      <c r="I641" s="89"/>
      <c r="J641" s="89"/>
      <c r="K641" s="89"/>
      <c r="L641" s="89"/>
    </row>
    <row r="642" spans="8:12" s="61" customFormat="1" ht="11.25">
      <c r="H642" s="89"/>
      <c r="I642" s="89"/>
      <c r="J642" s="89"/>
      <c r="K642" s="89"/>
      <c r="L642" s="89"/>
    </row>
    <row r="643" spans="8:12" s="61" customFormat="1" ht="11.25">
      <c r="H643" s="89"/>
      <c r="I643" s="89"/>
      <c r="J643" s="89"/>
      <c r="K643" s="89"/>
      <c r="L643" s="89"/>
    </row>
    <row r="644" spans="8:12" s="61" customFormat="1" ht="11.25">
      <c r="H644" s="89"/>
      <c r="I644" s="89"/>
      <c r="J644" s="89"/>
      <c r="K644" s="89"/>
      <c r="L644" s="89"/>
    </row>
    <row r="645" spans="8:12" s="61" customFormat="1" ht="11.25">
      <c r="H645" s="89"/>
      <c r="I645" s="89"/>
      <c r="J645" s="89"/>
      <c r="K645" s="89"/>
      <c r="L645" s="89"/>
    </row>
    <row r="646" spans="8:12" s="61" customFormat="1" ht="11.25">
      <c r="H646" s="89"/>
      <c r="I646" s="89"/>
      <c r="J646" s="89"/>
      <c r="K646" s="89"/>
      <c r="L646" s="89"/>
    </row>
    <row r="647" spans="8:12" s="61" customFormat="1" ht="11.25">
      <c r="H647" s="89"/>
      <c r="I647" s="89"/>
      <c r="J647" s="89"/>
      <c r="K647" s="89"/>
      <c r="L647" s="89"/>
    </row>
    <row r="648" spans="8:12" s="61" customFormat="1" ht="11.25">
      <c r="H648" s="89"/>
      <c r="I648" s="89"/>
      <c r="J648" s="89"/>
      <c r="K648" s="89"/>
      <c r="L648" s="89"/>
    </row>
    <row r="649" spans="8:12" s="61" customFormat="1" ht="11.25">
      <c r="H649" s="89"/>
      <c r="I649" s="89"/>
      <c r="J649" s="89"/>
      <c r="K649" s="89"/>
      <c r="L649" s="89"/>
    </row>
    <row r="650" spans="8:12" s="61" customFormat="1" ht="11.25">
      <c r="H650" s="89"/>
      <c r="I650" s="89"/>
      <c r="J650" s="89"/>
      <c r="K650" s="89"/>
      <c r="L650" s="89"/>
    </row>
    <row r="651" spans="8:12" s="61" customFormat="1" ht="11.25">
      <c r="H651" s="89"/>
      <c r="I651" s="89"/>
      <c r="J651" s="89"/>
      <c r="K651" s="89"/>
      <c r="L651" s="89"/>
    </row>
    <row r="652" spans="8:12" s="61" customFormat="1" ht="11.25">
      <c r="H652" s="89"/>
      <c r="I652" s="89"/>
      <c r="J652" s="89"/>
      <c r="K652" s="89"/>
      <c r="L652" s="89"/>
    </row>
    <row r="653" spans="8:12" s="61" customFormat="1" ht="11.25">
      <c r="H653" s="89"/>
      <c r="I653" s="89"/>
      <c r="J653" s="89"/>
      <c r="K653" s="89"/>
      <c r="L653" s="89"/>
    </row>
    <row r="654" spans="8:12" s="61" customFormat="1" ht="11.25">
      <c r="H654" s="89"/>
      <c r="I654" s="89"/>
      <c r="J654" s="89"/>
      <c r="K654" s="89"/>
      <c r="L654" s="89"/>
    </row>
    <row r="655" spans="8:12" s="61" customFormat="1" ht="11.25">
      <c r="H655" s="89"/>
      <c r="I655" s="89"/>
      <c r="J655" s="89"/>
      <c r="K655" s="89"/>
      <c r="L655" s="89"/>
    </row>
    <row r="656" spans="8:12" s="61" customFormat="1" ht="11.25">
      <c r="H656" s="89"/>
      <c r="I656" s="89"/>
      <c r="J656" s="89"/>
      <c r="K656" s="89"/>
      <c r="L656" s="89"/>
    </row>
    <row r="657" spans="8:12" s="61" customFormat="1" ht="11.25">
      <c r="H657" s="89"/>
      <c r="I657" s="89"/>
      <c r="J657" s="89"/>
      <c r="K657" s="89"/>
      <c r="L657" s="89"/>
    </row>
    <row r="658" spans="8:12" s="61" customFormat="1" ht="11.25">
      <c r="H658" s="89"/>
      <c r="I658" s="89"/>
      <c r="J658" s="89"/>
      <c r="K658" s="89"/>
      <c r="L658" s="89"/>
    </row>
    <row r="659" spans="8:12" s="61" customFormat="1" ht="11.25">
      <c r="H659" s="89"/>
      <c r="I659" s="89"/>
      <c r="J659" s="89"/>
      <c r="K659" s="89"/>
      <c r="L659" s="89"/>
    </row>
    <row r="660" spans="8:12" s="61" customFormat="1" ht="11.25">
      <c r="H660" s="89"/>
      <c r="I660" s="89"/>
      <c r="J660" s="89"/>
      <c r="K660" s="89"/>
      <c r="L660" s="89"/>
    </row>
    <row r="661" spans="8:12" s="61" customFormat="1" ht="11.25">
      <c r="H661" s="89"/>
      <c r="I661" s="89"/>
      <c r="J661" s="89"/>
      <c r="K661" s="89"/>
      <c r="L661" s="89"/>
    </row>
    <row r="662" spans="8:12" s="61" customFormat="1" ht="11.25">
      <c r="H662" s="89"/>
      <c r="I662" s="89"/>
      <c r="J662" s="89"/>
      <c r="K662" s="89"/>
      <c r="L662" s="89"/>
    </row>
    <row r="663" spans="8:12" s="61" customFormat="1" ht="11.25">
      <c r="H663" s="89"/>
      <c r="I663" s="89"/>
      <c r="J663" s="89"/>
      <c r="K663" s="89"/>
      <c r="L663" s="89"/>
    </row>
    <row r="664" spans="8:12" s="61" customFormat="1" ht="11.25">
      <c r="H664" s="89"/>
      <c r="I664" s="89"/>
      <c r="J664" s="89"/>
      <c r="K664" s="89"/>
      <c r="L664" s="89"/>
    </row>
    <row r="665" spans="8:12" s="61" customFormat="1" ht="11.25">
      <c r="H665" s="89"/>
      <c r="I665" s="89"/>
      <c r="J665" s="89"/>
      <c r="K665" s="89"/>
      <c r="L665" s="89"/>
    </row>
    <row r="666" spans="8:12" s="61" customFormat="1" ht="11.25">
      <c r="H666" s="89"/>
      <c r="I666" s="89"/>
      <c r="J666" s="89"/>
      <c r="K666" s="89"/>
      <c r="L666" s="89"/>
    </row>
    <row r="667" spans="8:12" s="61" customFormat="1" ht="11.25">
      <c r="H667" s="89"/>
      <c r="I667" s="89"/>
      <c r="J667" s="89"/>
      <c r="K667" s="89"/>
      <c r="L667" s="89"/>
    </row>
    <row r="668" spans="8:12" s="61" customFormat="1" ht="11.25">
      <c r="H668" s="89"/>
      <c r="I668" s="89"/>
      <c r="J668" s="89"/>
      <c r="K668" s="89"/>
      <c r="L668" s="89"/>
    </row>
    <row r="669" spans="8:12" s="61" customFormat="1" ht="11.25">
      <c r="H669" s="89"/>
      <c r="I669" s="89"/>
      <c r="J669" s="89"/>
      <c r="K669" s="89"/>
      <c r="L669" s="89"/>
    </row>
    <row r="670" spans="8:12" s="61" customFormat="1" ht="11.25">
      <c r="H670" s="89"/>
      <c r="I670" s="89"/>
      <c r="J670" s="89"/>
      <c r="K670" s="89"/>
      <c r="L670" s="89"/>
    </row>
    <row r="671" spans="8:12" s="61" customFormat="1" ht="11.25">
      <c r="H671" s="89"/>
      <c r="I671" s="89"/>
      <c r="J671" s="89"/>
      <c r="K671" s="89"/>
      <c r="L671" s="89"/>
    </row>
    <row r="672" spans="8:12" s="61" customFormat="1" ht="11.25">
      <c r="H672" s="89"/>
      <c r="I672" s="89"/>
      <c r="J672" s="89"/>
      <c r="K672" s="89"/>
      <c r="L672" s="89"/>
    </row>
    <row r="673" spans="8:12" s="61" customFormat="1" ht="11.25">
      <c r="H673" s="89"/>
      <c r="I673" s="89"/>
      <c r="J673" s="89"/>
      <c r="K673" s="89"/>
      <c r="L673" s="89"/>
    </row>
    <row r="674" spans="8:12" s="61" customFormat="1" ht="11.25">
      <c r="H674" s="89"/>
      <c r="I674" s="89"/>
      <c r="J674" s="89"/>
      <c r="K674" s="89"/>
      <c r="L674" s="89"/>
    </row>
    <row r="675" spans="8:12" s="61" customFormat="1" ht="11.25">
      <c r="H675" s="89"/>
      <c r="I675" s="89"/>
      <c r="J675" s="89"/>
      <c r="K675" s="89"/>
      <c r="L675" s="89"/>
    </row>
    <row r="676" spans="8:12" s="61" customFormat="1" ht="11.25">
      <c r="H676" s="89"/>
      <c r="I676" s="89"/>
      <c r="J676" s="89"/>
      <c r="K676" s="89"/>
      <c r="L676" s="89"/>
    </row>
    <row r="677" spans="8:12" s="61" customFormat="1" ht="11.25">
      <c r="H677" s="89"/>
      <c r="I677" s="89"/>
      <c r="J677" s="89"/>
      <c r="K677" s="89"/>
      <c r="L677" s="89"/>
    </row>
    <row r="678" spans="8:12" s="61" customFormat="1" ht="11.25">
      <c r="H678" s="89"/>
      <c r="I678" s="89"/>
      <c r="J678" s="89"/>
      <c r="K678" s="89"/>
      <c r="L678" s="89"/>
    </row>
    <row r="679" spans="8:12" s="61" customFormat="1" ht="11.25">
      <c r="H679" s="89"/>
      <c r="I679" s="89"/>
      <c r="J679" s="89"/>
      <c r="K679" s="89"/>
      <c r="L679" s="89"/>
    </row>
    <row r="680" spans="8:12" s="61" customFormat="1" ht="11.25">
      <c r="H680" s="89"/>
      <c r="I680" s="89"/>
      <c r="J680" s="89"/>
      <c r="K680" s="89"/>
      <c r="L680" s="89"/>
    </row>
    <row r="681" spans="8:12" s="61" customFormat="1" ht="11.25">
      <c r="H681" s="89"/>
      <c r="I681" s="89"/>
      <c r="J681" s="89"/>
      <c r="K681" s="89"/>
      <c r="L681" s="89"/>
    </row>
    <row r="682" spans="8:12" s="61" customFormat="1" ht="11.25">
      <c r="H682" s="89"/>
      <c r="I682" s="89"/>
      <c r="J682" s="89"/>
      <c r="K682" s="89"/>
      <c r="L682" s="89"/>
    </row>
    <row r="683" spans="8:12" s="61" customFormat="1" ht="11.25">
      <c r="H683" s="89"/>
      <c r="I683" s="89"/>
      <c r="J683" s="89"/>
      <c r="K683" s="89"/>
      <c r="L683" s="89"/>
    </row>
    <row r="684" spans="8:12" s="61" customFormat="1" ht="11.25">
      <c r="H684" s="89"/>
      <c r="I684" s="89"/>
      <c r="J684" s="89"/>
      <c r="K684" s="89"/>
      <c r="L684" s="89"/>
    </row>
    <row r="685" spans="8:12" s="61" customFormat="1" ht="11.25">
      <c r="H685" s="89"/>
      <c r="I685" s="89"/>
      <c r="J685" s="89"/>
      <c r="K685" s="89"/>
      <c r="L685" s="89"/>
    </row>
    <row r="686" spans="8:12" s="61" customFormat="1" ht="11.25">
      <c r="H686" s="89"/>
      <c r="I686" s="89"/>
      <c r="J686" s="89"/>
      <c r="K686" s="89"/>
      <c r="L686" s="89"/>
    </row>
    <row r="687" spans="8:12" s="61" customFormat="1" ht="11.25">
      <c r="H687" s="89"/>
      <c r="I687" s="89"/>
      <c r="J687" s="89"/>
      <c r="K687" s="89"/>
      <c r="L687" s="89"/>
    </row>
    <row r="688" spans="8:12" s="61" customFormat="1" ht="11.25">
      <c r="H688" s="89"/>
      <c r="I688" s="89"/>
      <c r="J688" s="89"/>
      <c r="K688" s="89"/>
      <c r="L688" s="89"/>
    </row>
    <row r="689" spans="8:12" s="61" customFormat="1" ht="11.25">
      <c r="H689" s="89"/>
      <c r="I689" s="89"/>
      <c r="J689" s="89"/>
      <c r="K689" s="89"/>
      <c r="L689" s="89"/>
    </row>
    <row r="690" spans="8:12" s="61" customFormat="1" ht="11.25">
      <c r="H690" s="89"/>
      <c r="I690" s="89"/>
      <c r="J690" s="89"/>
      <c r="K690" s="89"/>
      <c r="L690" s="89"/>
    </row>
    <row r="691" spans="8:12" s="61" customFormat="1" ht="11.25">
      <c r="H691" s="89"/>
      <c r="I691" s="89"/>
      <c r="J691" s="89"/>
      <c r="K691" s="89"/>
      <c r="L691" s="89"/>
    </row>
    <row r="692" spans="8:12" s="61" customFormat="1" ht="11.25">
      <c r="H692" s="89"/>
      <c r="I692" s="89"/>
      <c r="J692" s="89"/>
      <c r="K692" s="89"/>
      <c r="L692" s="89"/>
    </row>
    <row r="693" spans="8:12" s="61" customFormat="1" ht="11.25">
      <c r="H693" s="89"/>
      <c r="I693" s="89"/>
      <c r="J693" s="89"/>
      <c r="K693" s="89"/>
      <c r="L693" s="89"/>
    </row>
    <row r="694" spans="8:12" s="61" customFormat="1" ht="11.25">
      <c r="H694" s="89"/>
      <c r="I694" s="89"/>
      <c r="J694" s="89"/>
      <c r="K694" s="89"/>
      <c r="L694" s="89"/>
    </row>
    <row r="695" spans="8:12" s="61" customFormat="1" ht="11.25">
      <c r="H695" s="89"/>
      <c r="I695" s="89"/>
      <c r="J695" s="89"/>
      <c r="K695" s="89"/>
      <c r="L695" s="89"/>
    </row>
    <row r="696" spans="8:12" s="61" customFormat="1" ht="11.25">
      <c r="H696" s="89"/>
      <c r="I696" s="89"/>
      <c r="J696" s="89"/>
      <c r="K696" s="89"/>
      <c r="L696" s="89"/>
    </row>
    <row r="697" spans="8:12" s="61" customFormat="1" ht="11.25">
      <c r="H697" s="89"/>
      <c r="I697" s="89"/>
      <c r="J697" s="89"/>
      <c r="K697" s="89"/>
      <c r="L697" s="89"/>
    </row>
    <row r="698" spans="8:12" s="61" customFormat="1" ht="11.25">
      <c r="H698" s="89"/>
      <c r="I698" s="89"/>
      <c r="J698" s="89"/>
      <c r="K698" s="89"/>
      <c r="L698" s="89"/>
    </row>
    <row r="699" spans="8:12" s="61" customFormat="1" ht="11.25">
      <c r="H699" s="89"/>
      <c r="I699" s="89"/>
      <c r="J699" s="89"/>
      <c r="K699" s="89"/>
      <c r="L699" s="89"/>
    </row>
    <row r="700" spans="8:12" s="61" customFormat="1" ht="11.25">
      <c r="H700" s="89"/>
      <c r="I700" s="89"/>
      <c r="J700" s="89"/>
      <c r="K700" s="89"/>
      <c r="L700" s="89"/>
    </row>
    <row r="701" spans="8:12" s="61" customFormat="1" ht="11.25">
      <c r="H701" s="89"/>
      <c r="I701" s="89"/>
      <c r="J701" s="89"/>
      <c r="K701" s="89"/>
      <c r="L701" s="89"/>
    </row>
    <row r="702" spans="8:12" s="61" customFormat="1" ht="11.25">
      <c r="H702" s="89"/>
      <c r="I702" s="89"/>
      <c r="J702" s="89"/>
      <c r="K702" s="89"/>
      <c r="L702" s="89"/>
    </row>
    <row r="703" spans="8:12" s="61" customFormat="1" ht="11.25">
      <c r="H703" s="89"/>
      <c r="I703" s="89"/>
      <c r="J703" s="89"/>
      <c r="K703" s="89"/>
      <c r="L703" s="89"/>
    </row>
    <row r="704" spans="8:12" s="61" customFormat="1" ht="11.25">
      <c r="H704" s="89"/>
      <c r="I704" s="89"/>
      <c r="J704" s="89"/>
      <c r="K704" s="89"/>
      <c r="L704" s="89"/>
    </row>
    <row r="705" spans="8:12" s="61" customFormat="1" ht="11.25">
      <c r="H705" s="89"/>
      <c r="I705" s="89"/>
      <c r="J705" s="89"/>
      <c r="K705" s="89"/>
      <c r="L705" s="89"/>
    </row>
    <row r="706" spans="8:12" s="61" customFormat="1" ht="11.25">
      <c r="H706" s="89"/>
      <c r="I706" s="89"/>
      <c r="J706" s="89"/>
      <c r="K706" s="89"/>
      <c r="L706" s="89"/>
    </row>
    <row r="707" spans="8:12" s="61" customFormat="1" ht="11.25">
      <c r="H707" s="89"/>
      <c r="I707" s="89"/>
      <c r="J707" s="89"/>
      <c r="K707" s="89"/>
      <c r="L707" s="89"/>
    </row>
    <row r="708" spans="8:12" s="61" customFormat="1" ht="11.25">
      <c r="H708" s="89"/>
      <c r="I708" s="89"/>
      <c r="J708" s="89"/>
      <c r="K708" s="89"/>
      <c r="L708" s="89"/>
    </row>
    <row r="709" spans="8:12" s="61" customFormat="1" ht="11.25">
      <c r="H709" s="89"/>
      <c r="I709" s="89"/>
      <c r="J709" s="89"/>
      <c r="K709" s="89"/>
      <c r="L709" s="89"/>
    </row>
    <row r="710" spans="8:12" s="61" customFormat="1" ht="11.25">
      <c r="H710" s="89"/>
      <c r="I710" s="89"/>
      <c r="J710" s="89"/>
      <c r="K710" s="89"/>
      <c r="L710" s="89"/>
    </row>
    <row r="711" spans="8:12" s="61" customFormat="1" ht="11.25">
      <c r="H711" s="89"/>
      <c r="I711" s="89"/>
      <c r="J711" s="89"/>
      <c r="K711" s="89"/>
      <c r="L711" s="89"/>
    </row>
    <row r="712" spans="8:12" s="61" customFormat="1" ht="11.25">
      <c r="H712" s="89"/>
      <c r="I712" s="89"/>
      <c r="J712" s="89"/>
      <c r="K712" s="89"/>
      <c r="L712" s="89"/>
    </row>
    <row r="713" spans="8:12" s="61" customFormat="1" ht="11.25">
      <c r="H713" s="89"/>
      <c r="I713" s="89"/>
      <c r="J713" s="89"/>
      <c r="K713" s="89"/>
      <c r="L713" s="89"/>
    </row>
    <row r="714" spans="8:12" s="61" customFormat="1" ht="11.25">
      <c r="H714" s="89"/>
      <c r="I714" s="89"/>
      <c r="J714" s="89"/>
      <c r="K714" s="89"/>
      <c r="L714" s="89"/>
    </row>
    <row r="715" spans="8:12" s="61" customFormat="1" ht="11.25">
      <c r="H715" s="89"/>
      <c r="I715" s="89"/>
      <c r="J715" s="89"/>
      <c r="K715" s="89"/>
      <c r="L715" s="89"/>
    </row>
    <row r="716" spans="8:12" s="61" customFormat="1" ht="11.25">
      <c r="H716" s="89"/>
      <c r="I716" s="89"/>
      <c r="J716" s="89"/>
      <c r="K716" s="89"/>
      <c r="L716" s="89"/>
    </row>
    <row r="717" spans="8:12" s="61" customFormat="1" ht="11.25">
      <c r="H717" s="89"/>
      <c r="I717" s="89"/>
      <c r="J717" s="89"/>
      <c r="K717" s="89"/>
      <c r="L717" s="89"/>
    </row>
    <row r="718" spans="8:12" s="61" customFormat="1" ht="11.25">
      <c r="H718" s="89"/>
      <c r="I718" s="89"/>
      <c r="J718" s="89"/>
      <c r="K718" s="89"/>
      <c r="L718" s="89"/>
    </row>
    <row r="719" spans="8:12" s="61" customFormat="1" ht="11.25">
      <c r="H719" s="89"/>
      <c r="I719" s="89"/>
      <c r="J719" s="89"/>
      <c r="K719" s="89"/>
      <c r="L719" s="89"/>
    </row>
    <row r="720" spans="8:12" s="61" customFormat="1" ht="11.25">
      <c r="H720" s="89"/>
      <c r="I720" s="89"/>
      <c r="J720" s="89"/>
      <c r="K720" s="89"/>
      <c r="L720" s="89"/>
    </row>
    <row r="721" spans="8:12" s="61" customFormat="1" ht="11.25">
      <c r="H721" s="89"/>
      <c r="I721" s="89"/>
      <c r="J721" s="89"/>
      <c r="K721" s="89"/>
      <c r="L721" s="89"/>
    </row>
    <row r="722" spans="8:12" s="61" customFormat="1" ht="11.25">
      <c r="H722" s="89"/>
      <c r="I722" s="89"/>
      <c r="J722" s="89"/>
      <c r="K722" s="89"/>
      <c r="L722" s="89"/>
    </row>
    <row r="723" spans="8:12" s="61" customFormat="1" ht="11.25">
      <c r="H723" s="89"/>
      <c r="I723" s="89"/>
      <c r="J723" s="89"/>
      <c r="K723" s="89"/>
      <c r="L723" s="89"/>
    </row>
    <row r="724" spans="8:12" s="61" customFormat="1" ht="11.25">
      <c r="H724" s="89"/>
      <c r="I724" s="89"/>
      <c r="J724" s="89"/>
      <c r="K724" s="89"/>
      <c r="L724" s="89"/>
    </row>
    <row r="725" spans="8:12" s="61" customFormat="1" ht="11.25">
      <c r="H725" s="89"/>
      <c r="I725" s="89"/>
      <c r="J725" s="89"/>
      <c r="K725" s="89"/>
      <c r="L725" s="89"/>
    </row>
    <row r="726" spans="8:12" s="61" customFormat="1" ht="11.25">
      <c r="H726" s="89"/>
      <c r="I726" s="89"/>
      <c r="J726" s="89"/>
      <c r="K726" s="89"/>
      <c r="L726" s="89"/>
    </row>
    <row r="727" spans="8:12" s="61" customFormat="1" ht="11.25">
      <c r="H727" s="89"/>
      <c r="I727" s="89"/>
      <c r="J727" s="89"/>
      <c r="K727" s="89"/>
      <c r="L727" s="89"/>
    </row>
    <row r="728" spans="8:12" s="61" customFormat="1" ht="11.25">
      <c r="H728" s="89"/>
      <c r="I728" s="89"/>
      <c r="J728" s="89"/>
      <c r="K728" s="89"/>
      <c r="L728" s="89"/>
    </row>
    <row r="729" spans="8:12" s="61" customFormat="1" ht="11.25">
      <c r="H729" s="89"/>
      <c r="I729" s="89"/>
      <c r="J729" s="89"/>
      <c r="K729" s="89"/>
      <c r="L729" s="89"/>
    </row>
    <row r="730" spans="8:12" s="61" customFormat="1" ht="11.25">
      <c r="H730" s="89"/>
      <c r="I730" s="89"/>
      <c r="J730" s="89"/>
      <c r="K730" s="89"/>
      <c r="L730" s="89"/>
    </row>
    <row r="731" spans="8:12" s="61" customFormat="1" ht="11.25">
      <c r="H731" s="89"/>
      <c r="I731" s="89"/>
      <c r="J731" s="89"/>
      <c r="K731" s="89"/>
      <c r="L731" s="89"/>
    </row>
    <row r="732" spans="8:12" s="61" customFormat="1" ht="11.25">
      <c r="H732" s="89"/>
      <c r="I732" s="89"/>
      <c r="J732" s="89"/>
      <c r="K732" s="89"/>
      <c r="L732" s="89"/>
    </row>
    <row r="733" spans="8:12" s="61" customFormat="1" ht="11.25">
      <c r="H733" s="89"/>
      <c r="I733" s="89"/>
      <c r="J733" s="89"/>
      <c r="K733" s="89"/>
      <c r="L733" s="89"/>
    </row>
    <row r="734" spans="8:12" s="61" customFormat="1" ht="11.25">
      <c r="H734" s="89"/>
      <c r="I734" s="89"/>
      <c r="J734" s="89"/>
      <c r="K734" s="89"/>
      <c r="L734" s="89"/>
    </row>
    <row r="735" spans="8:12" s="61" customFormat="1" ht="11.25">
      <c r="H735" s="89"/>
      <c r="I735" s="89"/>
      <c r="J735" s="89"/>
      <c r="K735" s="89"/>
      <c r="L735" s="89"/>
    </row>
    <row r="736" spans="8:12" s="61" customFormat="1" ht="11.25">
      <c r="H736" s="89"/>
      <c r="I736" s="89"/>
      <c r="J736" s="89"/>
      <c r="K736" s="89"/>
      <c r="L736" s="89"/>
    </row>
    <row r="737" spans="8:12" s="61" customFormat="1" ht="11.25">
      <c r="H737" s="89"/>
      <c r="I737" s="89"/>
      <c r="J737" s="89"/>
      <c r="K737" s="89"/>
      <c r="L737" s="89"/>
    </row>
    <row r="738" spans="8:12" s="61" customFormat="1" ht="11.25">
      <c r="H738" s="89"/>
      <c r="I738" s="89"/>
      <c r="J738" s="89"/>
      <c r="K738" s="89"/>
      <c r="L738" s="89"/>
    </row>
    <row r="739" spans="8:12" s="61" customFormat="1" ht="11.25">
      <c r="H739" s="89"/>
      <c r="I739" s="89"/>
      <c r="J739" s="89"/>
      <c r="K739" s="89"/>
      <c r="L739" s="89"/>
    </row>
    <row r="740" spans="8:12" s="61" customFormat="1" ht="11.25">
      <c r="H740" s="89"/>
      <c r="I740" s="89"/>
      <c r="J740" s="89"/>
      <c r="K740" s="89"/>
      <c r="L740" s="89"/>
    </row>
    <row r="741" spans="8:12" s="61" customFormat="1" ht="11.25">
      <c r="H741" s="89"/>
      <c r="I741" s="89"/>
      <c r="J741" s="89"/>
      <c r="K741" s="89"/>
      <c r="L741" s="89"/>
    </row>
    <row r="742" spans="8:12" s="61" customFormat="1" ht="11.25">
      <c r="H742" s="89"/>
      <c r="I742" s="89"/>
      <c r="J742" s="89"/>
      <c r="K742" s="89"/>
      <c r="L742" s="89"/>
    </row>
    <row r="743" spans="8:12" s="61" customFormat="1" ht="11.25">
      <c r="H743" s="89"/>
      <c r="I743" s="89"/>
      <c r="J743" s="89"/>
      <c r="K743" s="89"/>
      <c r="L743" s="89"/>
    </row>
    <row r="744" spans="8:12" s="61" customFormat="1" ht="11.25">
      <c r="H744" s="89"/>
      <c r="I744" s="89"/>
      <c r="J744" s="89"/>
      <c r="K744" s="89"/>
      <c r="L744" s="89"/>
    </row>
    <row r="745" spans="8:12" s="61" customFormat="1" ht="11.25">
      <c r="H745" s="89"/>
      <c r="I745" s="89"/>
      <c r="J745" s="89"/>
      <c r="K745" s="89"/>
      <c r="L745" s="89"/>
    </row>
    <row r="746" spans="8:12" s="61" customFormat="1" ht="11.25">
      <c r="H746" s="89"/>
      <c r="I746" s="89"/>
      <c r="J746" s="89"/>
      <c r="K746" s="89"/>
      <c r="L746" s="89"/>
    </row>
    <row r="747" spans="8:12" s="61" customFormat="1" ht="11.25">
      <c r="H747" s="89"/>
      <c r="I747" s="89"/>
      <c r="J747" s="89"/>
      <c r="K747" s="89"/>
      <c r="L747" s="89"/>
    </row>
    <row r="748" spans="8:12" s="61" customFormat="1" ht="11.25">
      <c r="H748" s="89"/>
      <c r="I748" s="89"/>
      <c r="J748" s="89"/>
      <c r="K748" s="89"/>
      <c r="L748" s="89"/>
    </row>
    <row r="749" spans="8:12" s="61" customFormat="1" ht="11.25">
      <c r="H749" s="89"/>
      <c r="I749" s="89"/>
      <c r="J749" s="89"/>
      <c r="K749" s="89"/>
      <c r="L749" s="89"/>
    </row>
    <row r="750" spans="8:12" s="61" customFormat="1" ht="11.25">
      <c r="H750" s="89"/>
      <c r="I750" s="89"/>
      <c r="J750" s="89"/>
      <c r="K750" s="89"/>
      <c r="L750" s="89"/>
    </row>
    <row r="751" spans="8:12" s="61" customFormat="1" ht="11.25">
      <c r="H751" s="89"/>
      <c r="I751" s="89"/>
      <c r="J751" s="89"/>
      <c r="K751" s="89"/>
      <c r="L751" s="89"/>
    </row>
    <row r="752" spans="8:12" s="61" customFormat="1" ht="11.25">
      <c r="H752" s="89"/>
      <c r="I752" s="89"/>
      <c r="J752" s="89"/>
      <c r="K752" s="89"/>
      <c r="L752" s="89"/>
    </row>
    <row r="753" spans="8:12" s="61" customFormat="1" ht="11.25">
      <c r="H753" s="89"/>
      <c r="I753" s="89"/>
      <c r="J753" s="89"/>
      <c r="K753" s="89"/>
      <c r="L753" s="89"/>
    </row>
    <row r="754" spans="8:12" s="61" customFormat="1" ht="11.25">
      <c r="H754" s="89"/>
      <c r="I754" s="89"/>
      <c r="J754" s="89"/>
      <c r="K754" s="89"/>
      <c r="L754" s="89"/>
    </row>
    <row r="755" spans="8:12" s="61" customFormat="1" ht="11.25">
      <c r="H755" s="89"/>
      <c r="I755" s="89"/>
      <c r="J755" s="89"/>
      <c r="K755" s="89"/>
      <c r="L755" s="89"/>
    </row>
    <row r="756" spans="8:12" s="61" customFormat="1" ht="11.25">
      <c r="H756" s="89"/>
      <c r="I756" s="89"/>
      <c r="J756" s="89"/>
      <c r="K756" s="89"/>
      <c r="L756" s="89"/>
    </row>
    <row r="757" spans="8:12" s="61" customFormat="1" ht="11.25">
      <c r="H757" s="89"/>
      <c r="I757" s="89"/>
      <c r="J757" s="89"/>
      <c r="K757" s="89"/>
      <c r="L757" s="89"/>
    </row>
    <row r="758" spans="8:12" s="61" customFormat="1" ht="11.25">
      <c r="H758" s="89"/>
      <c r="I758" s="89"/>
      <c r="J758" s="89"/>
      <c r="K758" s="89"/>
      <c r="L758" s="89"/>
    </row>
    <row r="759" spans="8:12" s="61" customFormat="1" ht="11.25">
      <c r="H759" s="89"/>
      <c r="I759" s="89"/>
      <c r="J759" s="89"/>
      <c r="K759" s="89"/>
      <c r="L759" s="89"/>
    </row>
    <row r="760" spans="8:12" s="61" customFormat="1" ht="11.25">
      <c r="H760" s="89"/>
      <c r="I760" s="89"/>
      <c r="J760" s="89"/>
      <c r="K760" s="89"/>
      <c r="L760" s="89"/>
    </row>
    <row r="761" spans="8:12" s="61" customFormat="1" ht="11.25">
      <c r="H761" s="89"/>
      <c r="I761" s="89"/>
      <c r="J761" s="89"/>
      <c r="K761" s="89"/>
      <c r="L761" s="89"/>
    </row>
    <row r="762" spans="8:12" s="61" customFormat="1" ht="11.25">
      <c r="H762" s="89"/>
      <c r="I762" s="89"/>
      <c r="J762" s="89"/>
      <c r="K762" s="89"/>
      <c r="L762" s="89"/>
    </row>
    <row r="763" spans="8:12" s="61" customFormat="1" ht="11.25">
      <c r="H763" s="89"/>
      <c r="I763" s="89"/>
      <c r="J763" s="89"/>
      <c r="K763" s="89"/>
      <c r="L763" s="89"/>
    </row>
    <row r="764" spans="8:12" s="61" customFormat="1" ht="11.25">
      <c r="H764" s="89"/>
      <c r="I764" s="89"/>
      <c r="J764" s="89"/>
      <c r="K764" s="89"/>
      <c r="L764" s="89"/>
    </row>
    <row r="765" spans="8:12" s="61" customFormat="1" ht="11.25">
      <c r="H765" s="89"/>
      <c r="I765" s="89"/>
      <c r="J765" s="89"/>
      <c r="K765" s="89"/>
      <c r="L765" s="89"/>
    </row>
    <row r="766" spans="8:12" s="61" customFormat="1" ht="11.25">
      <c r="H766" s="89"/>
      <c r="I766" s="89"/>
      <c r="J766" s="89"/>
      <c r="K766" s="89"/>
      <c r="L766" s="89"/>
    </row>
    <row r="767" spans="8:12" s="61" customFormat="1" ht="11.25">
      <c r="H767" s="89"/>
      <c r="I767" s="89"/>
      <c r="J767" s="89"/>
      <c r="K767" s="89"/>
      <c r="L767" s="89"/>
    </row>
  </sheetData>
  <mergeCells count="1">
    <mergeCell ref="F34:G34"/>
  </mergeCells>
  <printOptions horizontalCentered="1"/>
  <pageMargins left="0.28" right="0.2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showGridLines="0" workbookViewId="0" topLeftCell="A1">
      <pane xSplit="11" ySplit="5" topLeftCell="L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F3" sqref="F3"/>
    </sheetView>
  </sheetViews>
  <sheetFormatPr defaultColWidth="9.00390625" defaultRowHeight="13.5"/>
  <cols>
    <col min="1" max="1" width="3.625" style="56" customWidth="1"/>
    <col min="2" max="5" width="1.625" style="56" customWidth="1"/>
    <col min="6" max="6" width="17.875" style="56" customWidth="1"/>
    <col min="7" max="10" width="1.37890625" style="56" customWidth="1"/>
    <col min="11" max="11" width="37.00390625" style="56" customWidth="1"/>
    <col min="12" max="16" width="13.00390625" style="57" customWidth="1"/>
    <col min="17" max="16384" width="9.00390625" style="56" customWidth="1"/>
  </cols>
  <sheetData>
    <row r="1" ht="17.25">
      <c r="B1" s="55" t="s">
        <v>17</v>
      </c>
    </row>
    <row r="2" spans="2:16" ht="12">
      <c r="B2" s="58" t="s">
        <v>278</v>
      </c>
      <c r="L2" s="59"/>
      <c r="N2" s="59"/>
      <c r="O2" s="59"/>
      <c r="P2" s="7" t="s">
        <v>183</v>
      </c>
    </row>
    <row r="3" spans="2:16" ht="11.25">
      <c r="B3" s="60"/>
      <c r="C3" s="60"/>
      <c r="D3" s="60"/>
      <c r="E3" s="60"/>
      <c r="F3" s="60"/>
      <c r="G3" s="60"/>
      <c r="H3" s="60"/>
      <c r="I3" s="60"/>
      <c r="J3" s="60"/>
      <c r="K3" s="60"/>
      <c r="L3" s="52" t="s">
        <v>173</v>
      </c>
      <c r="M3" s="52" t="s">
        <v>174</v>
      </c>
      <c r="N3" s="52" t="s">
        <v>228</v>
      </c>
      <c r="O3" s="129" t="s">
        <v>229</v>
      </c>
      <c r="P3" s="118" t="s">
        <v>230</v>
      </c>
    </row>
    <row r="4" spans="2:16" ht="11.25">
      <c r="B4" s="61"/>
      <c r="C4" s="61"/>
      <c r="D4" s="61"/>
      <c r="E4" s="61"/>
      <c r="F4" s="61"/>
      <c r="G4" s="61"/>
      <c r="H4" s="61"/>
      <c r="I4" s="61"/>
      <c r="J4" s="61"/>
      <c r="K4" s="61"/>
      <c r="L4" s="62" t="s">
        <v>201</v>
      </c>
      <c r="M4" s="62" t="s">
        <v>201</v>
      </c>
      <c r="N4" s="62" t="s">
        <v>201</v>
      </c>
      <c r="O4" s="119" t="s">
        <v>202</v>
      </c>
      <c r="P4" s="119" t="s">
        <v>202</v>
      </c>
    </row>
    <row r="5" spans="2:16" ht="11.25">
      <c r="B5" s="84"/>
      <c r="C5" s="84"/>
      <c r="D5" s="84"/>
      <c r="E5" s="84"/>
      <c r="F5" s="84"/>
      <c r="G5" s="84"/>
      <c r="H5" s="84"/>
      <c r="I5" s="84"/>
      <c r="J5" s="84"/>
      <c r="K5" s="84"/>
      <c r="L5" s="84" t="s">
        <v>422</v>
      </c>
      <c r="M5" s="84" t="s">
        <v>422</v>
      </c>
      <c r="N5" s="64" t="s">
        <v>422</v>
      </c>
      <c r="O5" s="120" t="s">
        <v>231</v>
      </c>
      <c r="P5" s="120" t="s">
        <v>231</v>
      </c>
    </row>
    <row r="6" spans="2:16" ht="12">
      <c r="B6" s="95" t="s">
        <v>65</v>
      </c>
      <c r="G6" s="96" t="s">
        <v>108</v>
      </c>
      <c r="H6" s="75"/>
      <c r="I6" s="75"/>
      <c r="J6" s="75"/>
      <c r="K6" s="97"/>
      <c r="O6" s="130"/>
      <c r="P6" s="130"/>
    </row>
    <row r="7" spans="2:16" ht="12">
      <c r="B7" s="66" t="s">
        <v>3</v>
      </c>
      <c r="C7" s="66"/>
      <c r="D7" s="66"/>
      <c r="E7" s="66"/>
      <c r="F7" s="66"/>
      <c r="G7" s="67" t="s">
        <v>107</v>
      </c>
      <c r="H7" s="67"/>
      <c r="I7" s="67"/>
      <c r="J7" s="67"/>
      <c r="K7" s="67"/>
      <c r="L7" s="68">
        <f>SUM(L8:L13,L21:L27)</f>
        <v>54001</v>
      </c>
      <c r="M7" s="68">
        <f>SUM(M8:M13,M21:M27)</f>
        <v>47528</v>
      </c>
      <c r="N7" s="68">
        <f>SUM(N8:N13,N21:N27)</f>
        <v>50146</v>
      </c>
      <c r="O7" s="121">
        <f>SUM(O8:O13,O21:O27)</f>
        <v>53112</v>
      </c>
      <c r="P7" s="121">
        <f>SUM(P8:P13,P21:P27)</f>
        <v>57169</v>
      </c>
    </row>
    <row r="8" spans="4:16" ht="12">
      <c r="D8" s="56" t="s">
        <v>7</v>
      </c>
      <c r="G8" s="75"/>
      <c r="I8" s="75" t="s">
        <v>279</v>
      </c>
      <c r="J8" s="75"/>
      <c r="K8" s="75"/>
      <c r="L8" s="76">
        <v>11501</v>
      </c>
      <c r="M8" s="76">
        <v>10948</v>
      </c>
      <c r="N8" s="76">
        <v>11069</v>
      </c>
      <c r="O8" s="117">
        <v>8731</v>
      </c>
      <c r="P8" s="117">
        <v>7392</v>
      </c>
    </row>
    <row r="9" spans="4:16" ht="12">
      <c r="D9" s="56" t="s">
        <v>38</v>
      </c>
      <c r="G9" s="75"/>
      <c r="I9" s="75" t="s">
        <v>461</v>
      </c>
      <c r="J9" s="75"/>
      <c r="K9" s="75"/>
      <c r="L9" s="76">
        <v>1</v>
      </c>
      <c r="M9" s="76">
        <v>0</v>
      </c>
      <c r="N9" s="76">
        <v>0</v>
      </c>
      <c r="O9" s="131" t="s">
        <v>280</v>
      </c>
      <c r="P9" s="131" t="s">
        <v>280</v>
      </c>
    </row>
    <row r="10" spans="4:16" ht="12">
      <c r="D10" s="56" t="s">
        <v>39</v>
      </c>
      <c r="G10" s="75"/>
      <c r="I10" s="75" t="s">
        <v>462</v>
      </c>
      <c r="J10" s="75"/>
      <c r="K10" s="75"/>
      <c r="L10" s="76">
        <v>19545</v>
      </c>
      <c r="M10" s="76">
        <v>15592</v>
      </c>
      <c r="N10" s="76">
        <v>15843</v>
      </c>
      <c r="O10" s="131" t="s">
        <v>281</v>
      </c>
      <c r="P10" s="131" t="s">
        <v>281</v>
      </c>
    </row>
    <row r="11" spans="4:16" ht="12">
      <c r="D11" s="56" t="s">
        <v>203</v>
      </c>
      <c r="G11" s="75"/>
      <c r="I11" s="75" t="s">
        <v>463</v>
      </c>
      <c r="J11" s="75"/>
      <c r="K11" s="75"/>
      <c r="L11" s="76">
        <v>0</v>
      </c>
      <c r="M11" s="76">
        <v>0</v>
      </c>
      <c r="N11" s="76">
        <v>0</v>
      </c>
      <c r="O11" s="117">
        <v>16054</v>
      </c>
      <c r="P11" s="117">
        <v>17017</v>
      </c>
    </row>
    <row r="12" spans="4:16" ht="12">
      <c r="D12" s="56" t="s">
        <v>84</v>
      </c>
      <c r="G12" s="75"/>
      <c r="I12" s="75" t="s">
        <v>282</v>
      </c>
      <c r="J12" s="75"/>
      <c r="K12" s="75"/>
      <c r="L12" s="76">
        <v>999</v>
      </c>
      <c r="M12" s="76">
        <v>999</v>
      </c>
      <c r="N12" s="76">
        <v>998</v>
      </c>
      <c r="O12" s="117">
        <v>2998</v>
      </c>
      <c r="P12" s="117">
        <v>6998</v>
      </c>
    </row>
    <row r="13" spans="4:16" ht="12">
      <c r="D13" s="56" t="s">
        <v>8</v>
      </c>
      <c r="G13" s="75"/>
      <c r="I13" s="75" t="s">
        <v>283</v>
      </c>
      <c r="J13" s="75"/>
      <c r="K13" s="75"/>
      <c r="L13" s="76">
        <f>SUM(L14:L20)</f>
        <v>4914</v>
      </c>
      <c r="M13" s="76">
        <f>SUM(M14:M20)</f>
        <v>4624</v>
      </c>
      <c r="N13" s="76">
        <f>SUM(N14:N20)</f>
        <v>4443</v>
      </c>
      <c r="O13" s="117">
        <f>SUM(O14:O20)</f>
        <v>6132</v>
      </c>
      <c r="P13" s="117">
        <f>SUM(P14:P20)</f>
        <v>6478</v>
      </c>
    </row>
    <row r="14" spans="5:16" ht="12">
      <c r="E14" s="56" t="s">
        <v>40</v>
      </c>
      <c r="G14" s="75"/>
      <c r="I14" s="75"/>
      <c r="J14" s="75" t="s">
        <v>284</v>
      </c>
      <c r="K14" s="75"/>
      <c r="L14" s="76">
        <v>4246</v>
      </c>
      <c r="M14" s="76">
        <v>3796</v>
      </c>
      <c r="N14" s="76">
        <v>0</v>
      </c>
      <c r="O14" s="131" t="s">
        <v>285</v>
      </c>
      <c r="P14" s="131" t="s">
        <v>285</v>
      </c>
    </row>
    <row r="15" spans="5:16" ht="12">
      <c r="E15" s="56" t="s">
        <v>41</v>
      </c>
      <c r="G15" s="75"/>
      <c r="I15" s="75"/>
      <c r="J15" s="75" t="s">
        <v>286</v>
      </c>
      <c r="K15" s="75"/>
      <c r="L15" s="76">
        <v>2</v>
      </c>
      <c r="M15" s="76">
        <v>0</v>
      </c>
      <c r="N15" s="76">
        <v>0</v>
      </c>
      <c r="O15" s="131" t="s">
        <v>285</v>
      </c>
      <c r="P15" s="131" t="s">
        <v>285</v>
      </c>
    </row>
    <row r="16" spans="5:16" ht="12">
      <c r="E16" s="56" t="s">
        <v>42</v>
      </c>
      <c r="G16" s="75"/>
      <c r="I16" s="75"/>
      <c r="J16" s="75" t="s">
        <v>287</v>
      </c>
      <c r="K16" s="75"/>
      <c r="L16" s="76">
        <v>2</v>
      </c>
      <c r="M16" s="76">
        <v>2</v>
      </c>
      <c r="N16" s="76">
        <v>0</v>
      </c>
      <c r="O16" s="131" t="s">
        <v>285</v>
      </c>
      <c r="P16" s="131" t="s">
        <v>285</v>
      </c>
    </row>
    <row r="17" spans="5:16" ht="12">
      <c r="E17" s="56" t="s">
        <v>175</v>
      </c>
      <c r="G17" s="75"/>
      <c r="I17" s="75"/>
      <c r="J17" s="75" t="s">
        <v>288</v>
      </c>
      <c r="K17" s="75"/>
      <c r="L17" s="76">
        <v>0</v>
      </c>
      <c r="M17" s="76">
        <v>0</v>
      </c>
      <c r="N17" s="76">
        <v>3085</v>
      </c>
      <c r="O17" s="117">
        <v>3714</v>
      </c>
      <c r="P17" s="117">
        <v>4252</v>
      </c>
    </row>
    <row r="18" spans="5:16" ht="12">
      <c r="E18" s="56" t="s">
        <v>44</v>
      </c>
      <c r="G18" s="75"/>
      <c r="I18" s="75"/>
      <c r="J18" s="75" t="s">
        <v>289</v>
      </c>
      <c r="K18" s="75"/>
      <c r="L18" s="76">
        <v>422</v>
      </c>
      <c r="M18" s="76">
        <v>461</v>
      </c>
      <c r="N18" s="76">
        <v>654</v>
      </c>
      <c r="O18" s="117">
        <v>1537</v>
      </c>
      <c r="P18" s="117">
        <v>1559</v>
      </c>
    </row>
    <row r="19" spans="5:16" ht="12">
      <c r="E19" s="56" t="s">
        <v>43</v>
      </c>
      <c r="G19" s="75"/>
      <c r="I19" s="75"/>
      <c r="J19" s="75" t="s">
        <v>290</v>
      </c>
      <c r="K19" s="75"/>
      <c r="L19" s="76">
        <v>242</v>
      </c>
      <c r="M19" s="76">
        <v>365</v>
      </c>
      <c r="N19" s="76">
        <v>0</v>
      </c>
      <c r="O19" s="131" t="s">
        <v>291</v>
      </c>
      <c r="P19" s="131" t="s">
        <v>291</v>
      </c>
    </row>
    <row r="20" spans="5:16" ht="12">
      <c r="E20" s="56" t="s">
        <v>176</v>
      </c>
      <c r="G20" s="75"/>
      <c r="I20" s="75"/>
      <c r="J20" s="75" t="s">
        <v>292</v>
      </c>
      <c r="K20" s="75"/>
      <c r="L20" s="76">
        <v>0</v>
      </c>
      <c r="M20" s="76">
        <v>0</v>
      </c>
      <c r="N20" s="76">
        <v>704</v>
      </c>
      <c r="O20" s="117">
        <v>881</v>
      </c>
      <c r="P20" s="117">
        <v>667</v>
      </c>
    </row>
    <row r="21" spans="4:16" ht="12">
      <c r="D21" s="56" t="s">
        <v>78</v>
      </c>
      <c r="G21" s="75"/>
      <c r="I21" s="56" t="s">
        <v>110</v>
      </c>
      <c r="J21" s="75"/>
      <c r="K21" s="75"/>
      <c r="L21" s="98">
        <v>0</v>
      </c>
      <c r="M21" s="76">
        <v>0</v>
      </c>
      <c r="N21" s="76">
        <v>0</v>
      </c>
      <c r="O21" s="131" t="s">
        <v>281</v>
      </c>
      <c r="P21" s="131" t="s">
        <v>281</v>
      </c>
    </row>
    <row r="22" spans="4:16" ht="12">
      <c r="D22" s="56" t="s">
        <v>45</v>
      </c>
      <c r="G22" s="75"/>
      <c r="I22" s="75" t="s">
        <v>293</v>
      </c>
      <c r="J22" s="75"/>
      <c r="K22" s="75"/>
      <c r="L22" s="76">
        <v>171</v>
      </c>
      <c r="M22" s="76">
        <v>208</v>
      </c>
      <c r="N22" s="76">
        <v>224</v>
      </c>
      <c r="O22" s="131" t="s">
        <v>291</v>
      </c>
      <c r="P22" s="131" t="s">
        <v>291</v>
      </c>
    </row>
    <row r="23" spans="4:16" ht="12">
      <c r="D23" s="56" t="s">
        <v>46</v>
      </c>
      <c r="G23" s="75"/>
      <c r="I23" s="75" t="s">
        <v>294</v>
      </c>
      <c r="J23" s="75"/>
      <c r="K23" s="75"/>
      <c r="L23" s="76">
        <v>1181</v>
      </c>
      <c r="M23" s="76">
        <v>858</v>
      </c>
      <c r="N23" s="76">
        <v>1055</v>
      </c>
      <c r="O23" s="117">
        <v>1626</v>
      </c>
      <c r="P23" s="117">
        <v>1736</v>
      </c>
    </row>
    <row r="24" spans="4:16" ht="12">
      <c r="D24" s="56" t="s">
        <v>9</v>
      </c>
      <c r="G24" s="75"/>
      <c r="I24" s="75" t="s">
        <v>464</v>
      </c>
      <c r="J24" s="75"/>
      <c r="K24" s="75"/>
      <c r="L24" s="76">
        <v>10227</v>
      </c>
      <c r="M24" s="76">
        <v>9111</v>
      </c>
      <c r="N24" s="76">
        <v>7277</v>
      </c>
      <c r="O24" s="117">
        <v>7989</v>
      </c>
      <c r="P24" s="117">
        <v>7977</v>
      </c>
    </row>
    <row r="25" spans="4:16" ht="12">
      <c r="D25" s="56" t="s">
        <v>32</v>
      </c>
      <c r="G25" s="75"/>
      <c r="I25" s="75" t="s">
        <v>295</v>
      </c>
      <c r="J25" s="75"/>
      <c r="K25" s="75"/>
      <c r="L25" s="76">
        <v>5001</v>
      </c>
      <c r="M25" s="76">
        <v>5000</v>
      </c>
      <c r="N25" s="76">
        <v>9001</v>
      </c>
      <c r="O25" s="117">
        <v>9000</v>
      </c>
      <c r="P25" s="117">
        <v>9000</v>
      </c>
    </row>
    <row r="26" spans="4:16" ht="12">
      <c r="D26" s="56" t="s">
        <v>10</v>
      </c>
      <c r="G26" s="75"/>
      <c r="I26" s="75" t="s">
        <v>296</v>
      </c>
      <c r="J26" s="75"/>
      <c r="K26" s="75"/>
      <c r="L26" s="76">
        <v>465</v>
      </c>
      <c r="M26" s="76">
        <v>193</v>
      </c>
      <c r="N26" s="76">
        <v>242</v>
      </c>
      <c r="O26" s="117">
        <v>589</v>
      </c>
      <c r="P26" s="117">
        <v>578</v>
      </c>
    </row>
    <row r="27" spans="4:16" ht="12">
      <c r="D27" s="56" t="s">
        <v>47</v>
      </c>
      <c r="G27" s="75"/>
      <c r="I27" s="75" t="s">
        <v>297</v>
      </c>
      <c r="J27" s="75"/>
      <c r="K27" s="75"/>
      <c r="L27" s="76">
        <v>-4</v>
      </c>
      <c r="M27" s="76">
        <v>-5</v>
      </c>
      <c r="N27" s="76">
        <v>-6</v>
      </c>
      <c r="O27" s="117">
        <v>-7</v>
      </c>
      <c r="P27" s="117">
        <v>-7</v>
      </c>
    </row>
    <row r="28" spans="2:16" ht="12">
      <c r="B28" s="66" t="s">
        <v>48</v>
      </c>
      <c r="C28" s="66"/>
      <c r="D28" s="66"/>
      <c r="E28" s="66"/>
      <c r="F28" s="66"/>
      <c r="G28" s="67" t="s">
        <v>298</v>
      </c>
      <c r="H28" s="67"/>
      <c r="I28" s="67"/>
      <c r="J28" s="67"/>
      <c r="K28" s="67"/>
      <c r="L28" s="68">
        <f>SUM(L29,L39,L44)</f>
        <v>7831</v>
      </c>
      <c r="M28" s="68">
        <f>SUM(M29,M39,M44)</f>
        <v>11110</v>
      </c>
      <c r="N28" s="68">
        <f>SUM(N29,N39,N44)</f>
        <v>10121</v>
      </c>
      <c r="O28" s="121">
        <f>SUM(O29,O39,O44)</f>
        <v>14121</v>
      </c>
      <c r="P28" s="121">
        <f>SUM(P29,P39,P44)</f>
        <v>13815</v>
      </c>
    </row>
    <row r="29" spans="3:16" ht="12">
      <c r="C29" s="66" t="s">
        <v>11</v>
      </c>
      <c r="D29" s="66"/>
      <c r="E29" s="66"/>
      <c r="F29" s="66"/>
      <c r="G29" s="67"/>
      <c r="H29" s="67" t="s">
        <v>299</v>
      </c>
      <c r="I29" s="67"/>
      <c r="J29" s="67"/>
      <c r="K29" s="67"/>
      <c r="L29" s="68">
        <f>SUM(L30:L38)</f>
        <v>1304</v>
      </c>
      <c r="M29" s="68">
        <f>SUM(M30:M38)</f>
        <v>1356</v>
      </c>
      <c r="N29" s="68">
        <f>SUM(N30:N38)</f>
        <v>1453</v>
      </c>
      <c r="O29" s="121">
        <f>SUM(O30:O38)</f>
        <v>2120</v>
      </c>
      <c r="P29" s="121">
        <f>SUM(P30:P38)</f>
        <v>2619</v>
      </c>
    </row>
    <row r="30" spans="4:16" ht="12">
      <c r="D30" s="56" t="s">
        <v>49</v>
      </c>
      <c r="G30" s="75"/>
      <c r="H30" s="75"/>
      <c r="I30" s="75" t="s">
        <v>300</v>
      </c>
      <c r="J30" s="75"/>
      <c r="K30" s="75"/>
      <c r="L30" s="76">
        <v>777</v>
      </c>
      <c r="M30" s="76">
        <v>828</v>
      </c>
      <c r="N30" s="76">
        <v>930</v>
      </c>
      <c r="O30" s="131" t="s">
        <v>301</v>
      </c>
      <c r="P30" s="131" t="s">
        <v>301</v>
      </c>
    </row>
    <row r="31" spans="4:16" ht="12">
      <c r="D31" s="56" t="s">
        <v>50</v>
      </c>
      <c r="G31" s="75"/>
      <c r="H31" s="75"/>
      <c r="I31" s="75" t="s">
        <v>111</v>
      </c>
      <c r="J31" s="75"/>
      <c r="K31" s="75"/>
      <c r="L31" s="76">
        <v>176</v>
      </c>
      <c r="M31" s="76">
        <v>172</v>
      </c>
      <c r="N31" s="76">
        <v>157</v>
      </c>
      <c r="O31" s="131" t="s">
        <v>281</v>
      </c>
      <c r="P31" s="131" t="s">
        <v>281</v>
      </c>
    </row>
    <row r="32" spans="4:16" ht="12">
      <c r="D32" s="56" t="s">
        <v>204</v>
      </c>
      <c r="G32" s="75"/>
      <c r="H32" s="75"/>
      <c r="I32" s="75" t="s">
        <v>302</v>
      </c>
      <c r="J32" s="75"/>
      <c r="K32" s="75"/>
      <c r="L32" s="76">
        <v>0</v>
      </c>
      <c r="M32" s="76">
        <v>0</v>
      </c>
      <c r="N32" s="76">
        <v>0</v>
      </c>
      <c r="O32" s="117">
        <v>1622</v>
      </c>
      <c r="P32" s="117">
        <v>1943</v>
      </c>
    </row>
    <row r="33" spans="4:16" ht="12">
      <c r="D33" s="56" t="s">
        <v>51</v>
      </c>
      <c r="G33" s="75"/>
      <c r="H33" s="75"/>
      <c r="I33" s="75" t="s">
        <v>303</v>
      </c>
      <c r="J33" s="75"/>
      <c r="K33" s="75"/>
      <c r="L33" s="98">
        <v>0</v>
      </c>
      <c r="M33" s="98">
        <v>17</v>
      </c>
      <c r="N33" s="98">
        <v>18</v>
      </c>
      <c r="O33" s="131" t="s">
        <v>291</v>
      </c>
      <c r="P33" s="131" t="s">
        <v>291</v>
      </c>
    </row>
    <row r="34" spans="4:16" ht="12">
      <c r="D34" s="56" t="s">
        <v>205</v>
      </c>
      <c r="G34" s="75"/>
      <c r="H34" s="75"/>
      <c r="I34" s="75" t="s">
        <v>206</v>
      </c>
      <c r="J34" s="75"/>
      <c r="K34" s="75"/>
      <c r="L34" s="76">
        <v>0</v>
      </c>
      <c r="M34" s="76">
        <v>0</v>
      </c>
      <c r="N34" s="76">
        <v>0</v>
      </c>
      <c r="O34" s="132">
        <v>18</v>
      </c>
      <c r="P34" s="132">
        <v>12</v>
      </c>
    </row>
    <row r="35" spans="4:16" ht="12">
      <c r="D35" s="56" t="s">
        <v>304</v>
      </c>
      <c r="G35" s="75"/>
      <c r="H35" s="75"/>
      <c r="I35" s="75" t="s">
        <v>305</v>
      </c>
      <c r="J35" s="75"/>
      <c r="K35" s="75"/>
      <c r="L35" s="76">
        <v>326</v>
      </c>
      <c r="M35" s="76">
        <v>331</v>
      </c>
      <c r="N35" s="76">
        <v>278</v>
      </c>
      <c r="O35" s="117">
        <v>309</v>
      </c>
      <c r="P35" s="117">
        <v>420</v>
      </c>
    </row>
    <row r="36" spans="4:16" ht="12">
      <c r="D36" s="56" t="s">
        <v>207</v>
      </c>
      <c r="G36" s="75"/>
      <c r="H36" s="75"/>
      <c r="I36" s="75" t="s">
        <v>208</v>
      </c>
      <c r="J36" s="75"/>
      <c r="K36" s="75"/>
      <c r="L36" s="76">
        <v>0</v>
      </c>
      <c r="M36" s="76">
        <v>0</v>
      </c>
      <c r="N36" s="76">
        <v>0</v>
      </c>
      <c r="O36" s="117">
        <v>122</v>
      </c>
      <c r="P36" s="117">
        <v>122</v>
      </c>
    </row>
    <row r="37" spans="4:16" ht="12">
      <c r="D37" s="56" t="s">
        <v>177</v>
      </c>
      <c r="G37" s="75"/>
      <c r="H37" s="75"/>
      <c r="I37" s="75" t="s">
        <v>306</v>
      </c>
      <c r="J37" s="75"/>
      <c r="K37" s="75"/>
      <c r="L37" s="76">
        <v>0</v>
      </c>
      <c r="M37" s="76">
        <v>0</v>
      </c>
      <c r="N37" s="76">
        <v>64</v>
      </c>
      <c r="O37" s="117">
        <v>38</v>
      </c>
      <c r="P37" s="117">
        <v>94</v>
      </c>
    </row>
    <row r="38" spans="4:16" ht="12">
      <c r="D38" s="56" t="s">
        <v>52</v>
      </c>
      <c r="G38" s="75"/>
      <c r="H38" s="75"/>
      <c r="I38" s="75" t="s">
        <v>307</v>
      </c>
      <c r="J38" s="75"/>
      <c r="K38" s="75"/>
      <c r="L38" s="76">
        <v>25</v>
      </c>
      <c r="M38" s="76">
        <v>8</v>
      </c>
      <c r="N38" s="76">
        <v>6</v>
      </c>
      <c r="O38" s="117">
        <v>11</v>
      </c>
      <c r="P38" s="117">
        <v>28</v>
      </c>
    </row>
    <row r="39" spans="3:16" ht="12">
      <c r="C39" s="66" t="s">
        <v>12</v>
      </c>
      <c r="D39" s="66"/>
      <c r="E39" s="66"/>
      <c r="F39" s="66"/>
      <c r="G39" s="67"/>
      <c r="H39" s="67" t="s">
        <v>308</v>
      </c>
      <c r="I39" s="67"/>
      <c r="J39" s="67"/>
      <c r="K39" s="67"/>
      <c r="L39" s="68">
        <f>SUM(L40:L43)</f>
        <v>1588</v>
      </c>
      <c r="M39" s="68">
        <f>SUM(M40:M43)</f>
        <v>1158</v>
      </c>
      <c r="N39" s="68">
        <f>SUM(N40:N43)</f>
        <v>1040</v>
      </c>
      <c r="O39" s="121">
        <f>SUM(O40:O43)</f>
        <v>3176</v>
      </c>
      <c r="P39" s="121">
        <f>SUM(P40:P43)</f>
        <v>2587</v>
      </c>
    </row>
    <row r="40" spans="4:16" ht="12">
      <c r="D40" s="56" t="s">
        <v>309</v>
      </c>
      <c r="G40" s="75"/>
      <c r="H40" s="75"/>
      <c r="I40" s="75" t="s">
        <v>310</v>
      </c>
      <c r="J40" s="75"/>
      <c r="K40" s="75"/>
      <c r="L40" s="76">
        <v>192</v>
      </c>
      <c r="M40" s="76">
        <v>28</v>
      </c>
      <c r="N40" s="76">
        <v>10</v>
      </c>
      <c r="O40" s="117">
        <v>2291</v>
      </c>
      <c r="P40" s="117">
        <v>1911</v>
      </c>
    </row>
    <row r="41" spans="4:16" ht="12">
      <c r="D41" s="56" t="s">
        <v>79</v>
      </c>
      <c r="G41" s="75"/>
      <c r="H41" s="75"/>
      <c r="I41" s="75" t="s">
        <v>311</v>
      </c>
      <c r="J41" s="75"/>
      <c r="K41" s="75"/>
      <c r="L41" s="76">
        <v>8</v>
      </c>
      <c r="M41" s="76">
        <v>6</v>
      </c>
      <c r="N41" s="98">
        <v>0</v>
      </c>
      <c r="O41" s="131" t="s">
        <v>312</v>
      </c>
      <c r="P41" s="131" t="s">
        <v>312</v>
      </c>
    </row>
    <row r="42" spans="4:16" ht="12">
      <c r="D42" s="56" t="s">
        <v>313</v>
      </c>
      <c r="G42" s="75"/>
      <c r="H42" s="75"/>
      <c r="I42" s="75" t="s">
        <v>314</v>
      </c>
      <c r="J42" s="75"/>
      <c r="K42" s="75"/>
      <c r="L42" s="76">
        <v>1381</v>
      </c>
      <c r="M42" s="76">
        <v>1116</v>
      </c>
      <c r="N42" s="76">
        <v>932</v>
      </c>
      <c r="O42" s="131" t="s">
        <v>312</v>
      </c>
      <c r="P42" s="131" t="s">
        <v>312</v>
      </c>
    </row>
    <row r="43" spans="4:16" ht="12">
      <c r="D43" s="56" t="s">
        <v>10</v>
      </c>
      <c r="G43" s="75"/>
      <c r="H43" s="75"/>
      <c r="I43" s="75" t="s">
        <v>315</v>
      </c>
      <c r="J43" s="75"/>
      <c r="K43" s="75"/>
      <c r="L43" s="76">
        <v>7</v>
      </c>
      <c r="M43" s="76">
        <v>8</v>
      </c>
      <c r="N43" s="76">
        <v>98</v>
      </c>
      <c r="O43" s="117">
        <v>885</v>
      </c>
      <c r="P43" s="117">
        <v>676</v>
      </c>
    </row>
    <row r="44" spans="3:16" ht="12">
      <c r="C44" s="66" t="s">
        <v>13</v>
      </c>
      <c r="D44" s="66"/>
      <c r="E44" s="66"/>
      <c r="F44" s="66"/>
      <c r="G44" s="67"/>
      <c r="H44" s="67" t="s">
        <v>316</v>
      </c>
      <c r="I44" s="67"/>
      <c r="J44" s="67"/>
      <c r="K44" s="67"/>
      <c r="L44" s="68">
        <f>SUM(L45:L55)</f>
        <v>4939</v>
      </c>
      <c r="M44" s="68">
        <f>SUM(M45:M55)</f>
        <v>8596</v>
      </c>
      <c r="N44" s="68">
        <f>SUM(N45:N55)</f>
        <v>7628</v>
      </c>
      <c r="O44" s="121">
        <f>SUM(O45:O55)</f>
        <v>8825</v>
      </c>
      <c r="P44" s="121">
        <f>SUM(P45:P55)</f>
        <v>8609</v>
      </c>
    </row>
    <row r="45" spans="4:16" ht="12">
      <c r="D45" s="56" t="s">
        <v>53</v>
      </c>
      <c r="G45" s="75"/>
      <c r="H45" s="75"/>
      <c r="I45" s="75" t="s">
        <v>317</v>
      </c>
      <c r="J45" s="75"/>
      <c r="K45" s="75"/>
      <c r="L45" s="76">
        <v>987</v>
      </c>
      <c r="M45" s="76">
        <v>4165</v>
      </c>
      <c r="N45" s="76">
        <v>2735</v>
      </c>
      <c r="O45" s="117">
        <v>2689</v>
      </c>
      <c r="P45" s="117">
        <v>2470</v>
      </c>
    </row>
    <row r="46" spans="4:16" ht="12">
      <c r="D46" s="56" t="s">
        <v>80</v>
      </c>
      <c r="G46" s="75"/>
      <c r="H46" s="75"/>
      <c r="I46" s="75" t="s">
        <v>318</v>
      </c>
      <c r="J46" s="75"/>
      <c r="K46" s="75"/>
      <c r="L46" s="76">
        <v>164</v>
      </c>
      <c r="M46" s="76">
        <v>164</v>
      </c>
      <c r="N46" s="76">
        <v>164</v>
      </c>
      <c r="O46" s="131" t="s">
        <v>319</v>
      </c>
      <c r="P46" s="131" t="s">
        <v>319</v>
      </c>
    </row>
    <row r="47" spans="4:16" ht="12">
      <c r="D47" s="56" t="s">
        <v>178</v>
      </c>
      <c r="G47" s="75"/>
      <c r="H47" s="75"/>
      <c r="I47" s="75" t="s">
        <v>320</v>
      </c>
      <c r="J47" s="75"/>
      <c r="K47" s="75"/>
      <c r="L47" s="76">
        <v>0</v>
      </c>
      <c r="M47" s="76">
        <v>0</v>
      </c>
      <c r="N47" s="76">
        <v>151</v>
      </c>
      <c r="O47" s="131" t="s">
        <v>321</v>
      </c>
      <c r="P47" s="131" t="s">
        <v>321</v>
      </c>
    </row>
    <row r="48" spans="4:16" s="99" customFormat="1" ht="12">
      <c r="D48" s="99" t="s">
        <v>179</v>
      </c>
      <c r="G48" s="100"/>
      <c r="H48" s="100"/>
      <c r="I48" s="100" t="s">
        <v>322</v>
      </c>
      <c r="J48" s="100"/>
      <c r="K48" s="100"/>
      <c r="L48" s="101">
        <v>1</v>
      </c>
      <c r="M48" s="102">
        <v>1</v>
      </c>
      <c r="N48" s="101">
        <v>0</v>
      </c>
      <c r="O48" s="131" t="s">
        <v>323</v>
      </c>
      <c r="P48" s="131" t="s">
        <v>323</v>
      </c>
    </row>
    <row r="49" spans="4:16" s="103" customFormat="1" ht="24.75" customHeight="1">
      <c r="D49" s="103" t="s">
        <v>180</v>
      </c>
      <c r="G49" s="104"/>
      <c r="H49" s="104"/>
      <c r="I49" s="163" t="s">
        <v>324</v>
      </c>
      <c r="J49" s="163"/>
      <c r="K49" s="163"/>
      <c r="L49" s="105">
        <v>39</v>
      </c>
      <c r="M49" s="105">
        <v>40</v>
      </c>
      <c r="N49" s="105">
        <v>84</v>
      </c>
      <c r="O49" s="133" t="s">
        <v>323</v>
      </c>
      <c r="P49" s="133" t="s">
        <v>323</v>
      </c>
    </row>
    <row r="50" spans="4:16" ht="12">
      <c r="D50" s="56" t="s">
        <v>54</v>
      </c>
      <c r="G50" s="75"/>
      <c r="H50" s="75"/>
      <c r="I50" s="75" t="s">
        <v>325</v>
      </c>
      <c r="J50" s="75"/>
      <c r="K50" s="75"/>
      <c r="L50" s="76">
        <v>19</v>
      </c>
      <c r="M50" s="76">
        <v>19</v>
      </c>
      <c r="N50" s="76">
        <v>40</v>
      </c>
      <c r="O50" s="131" t="s">
        <v>326</v>
      </c>
      <c r="P50" s="131" t="s">
        <v>326</v>
      </c>
    </row>
    <row r="51" spans="4:16" ht="12">
      <c r="D51" s="56" t="s">
        <v>46</v>
      </c>
      <c r="G51" s="75"/>
      <c r="H51" s="75"/>
      <c r="I51" s="75" t="s">
        <v>294</v>
      </c>
      <c r="J51" s="75"/>
      <c r="K51" s="75"/>
      <c r="L51" s="76">
        <v>1285</v>
      </c>
      <c r="M51" s="76">
        <v>1303</v>
      </c>
      <c r="N51" s="76">
        <v>1500</v>
      </c>
      <c r="O51" s="117">
        <v>2013</v>
      </c>
      <c r="P51" s="117">
        <v>1902</v>
      </c>
    </row>
    <row r="52" spans="4:16" ht="12">
      <c r="D52" s="56" t="s">
        <v>55</v>
      </c>
      <c r="G52" s="75"/>
      <c r="H52" s="75"/>
      <c r="I52" s="75" t="s">
        <v>327</v>
      </c>
      <c r="J52" s="75"/>
      <c r="K52" s="75"/>
      <c r="L52" s="76">
        <v>2179</v>
      </c>
      <c r="M52" s="76">
        <v>2313</v>
      </c>
      <c r="N52" s="76">
        <v>2347</v>
      </c>
      <c r="O52" s="131" t="s">
        <v>328</v>
      </c>
      <c r="P52" s="131" t="s">
        <v>328</v>
      </c>
    </row>
    <row r="53" spans="4:16" ht="12">
      <c r="D53" s="56" t="s">
        <v>115</v>
      </c>
      <c r="G53" s="75"/>
      <c r="H53" s="75"/>
      <c r="I53" s="75" t="s">
        <v>329</v>
      </c>
      <c r="J53" s="75"/>
      <c r="K53" s="75"/>
      <c r="L53" s="76">
        <v>0</v>
      </c>
      <c r="M53" s="76">
        <v>629</v>
      </c>
      <c r="N53" s="76">
        <v>669</v>
      </c>
      <c r="O53" s="131" t="s">
        <v>330</v>
      </c>
      <c r="P53" s="131" t="s">
        <v>330</v>
      </c>
    </row>
    <row r="54" spans="4:16" ht="12">
      <c r="D54" s="56" t="s">
        <v>10</v>
      </c>
      <c r="G54" s="75"/>
      <c r="H54" s="75"/>
      <c r="I54" s="75" t="s">
        <v>331</v>
      </c>
      <c r="J54" s="75"/>
      <c r="K54" s="75"/>
      <c r="L54" s="76">
        <v>302</v>
      </c>
      <c r="M54" s="98">
        <v>0</v>
      </c>
      <c r="N54" s="76">
        <v>20</v>
      </c>
      <c r="O54" s="117">
        <v>4245</v>
      </c>
      <c r="P54" s="117">
        <v>4336</v>
      </c>
    </row>
    <row r="55" spans="4:16" ht="12">
      <c r="D55" s="56" t="s">
        <v>47</v>
      </c>
      <c r="G55" s="75"/>
      <c r="H55" s="75"/>
      <c r="I55" s="75" t="s">
        <v>297</v>
      </c>
      <c r="J55" s="75"/>
      <c r="K55" s="75"/>
      <c r="L55" s="76">
        <v>-37</v>
      </c>
      <c r="M55" s="76">
        <v>-38</v>
      </c>
      <c r="N55" s="76">
        <v>-82</v>
      </c>
      <c r="O55" s="117">
        <v>-122</v>
      </c>
      <c r="P55" s="117">
        <v>-99</v>
      </c>
    </row>
    <row r="56" spans="2:16" ht="12">
      <c r="B56" s="106" t="s">
        <v>56</v>
      </c>
      <c r="C56" s="106"/>
      <c r="D56" s="106"/>
      <c r="E56" s="106"/>
      <c r="F56" s="106"/>
      <c r="G56" s="107" t="s">
        <v>332</v>
      </c>
      <c r="H56" s="107"/>
      <c r="I56" s="107"/>
      <c r="J56" s="107"/>
      <c r="K56" s="107"/>
      <c r="L56" s="88">
        <f>SUM(L7,L28)</f>
        <v>61832</v>
      </c>
      <c r="M56" s="88">
        <f>SUM(M7,M28)</f>
        <v>58638</v>
      </c>
      <c r="N56" s="88">
        <f>SUM(N7,N28)</f>
        <v>60267</v>
      </c>
      <c r="O56" s="128">
        <f>SUM(O7,O28)</f>
        <v>67233</v>
      </c>
      <c r="P56" s="128">
        <f>SUM(P7,P28)</f>
        <v>70984</v>
      </c>
    </row>
    <row r="57" spans="2:16" ht="12">
      <c r="B57" s="95" t="s">
        <v>66</v>
      </c>
      <c r="G57" s="96" t="s">
        <v>333</v>
      </c>
      <c r="H57" s="75"/>
      <c r="I57" s="75"/>
      <c r="J57" s="75"/>
      <c r="K57" s="75"/>
      <c r="L57" s="76"/>
      <c r="M57" s="76"/>
      <c r="N57" s="76"/>
      <c r="O57" s="117"/>
      <c r="P57" s="117"/>
    </row>
    <row r="58" spans="2:16" ht="12">
      <c r="B58" s="66" t="s">
        <v>5</v>
      </c>
      <c r="C58" s="66"/>
      <c r="D58" s="66"/>
      <c r="E58" s="66"/>
      <c r="F58" s="66"/>
      <c r="G58" s="67" t="s">
        <v>334</v>
      </c>
      <c r="H58" s="67"/>
      <c r="I58" s="67"/>
      <c r="J58" s="67"/>
      <c r="K58" s="67"/>
      <c r="L58" s="68">
        <f>SUM(L59:L69)</f>
        <v>31603</v>
      </c>
      <c r="M58" s="68">
        <f>SUM(M59:M69)</f>
        <v>25945</v>
      </c>
      <c r="N58" s="68">
        <f>SUM(N59:N69)</f>
        <v>25229</v>
      </c>
      <c r="O58" s="121">
        <f>SUM(O59:O69)</f>
        <v>28121</v>
      </c>
      <c r="P58" s="121">
        <f>SUM(P59:P69)</f>
        <v>27685</v>
      </c>
    </row>
    <row r="59" spans="4:16" ht="12">
      <c r="D59" s="56" t="s">
        <v>57</v>
      </c>
      <c r="G59" s="75"/>
      <c r="I59" s="75" t="s">
        <v>465</v>
      </c>
      <c r="J59" s="75"/>
      <c r="K59" s="75"/>
      <c r="L59" s="76">
        <v>437</v>
      </c>
      <c r="M59" s="76">
        <v>329</v>
      </c>
      <c r="N59" s="76">
        <v>492</v>
      </c>
      <c r="O59" s="131" t="s">
        <v>280</v>
      </c>
      <c r="P59" s="131" t="s">
        <v>280</v>
      </c>
    </row>
    <row r="60" spans="4:16" ht="12">
      <c r="D60" s="56" t="s">
        <v>58</v>
      </c>
      <c r="G60" s="75"/>
      <c r="I60" s="75" t="s">
        <v>466</v>
      </c>
      <c r="J60" s="75"/>
      <c r="K60" s="75"/>
      <c r="L60" s="76">
        <v>15632</v>
      </c>
      <c r="M60" s="76">
        <v>11303</v>
      </c>
      <c r="N60" s="76">
        <v>12166</v>
      </c>
      <c r="O60" s="131" t="s">
        <v>280</v>
      </c>
      <c r="P60" s="131" t="s">
        <v>280</v>
      </c>
    </row>
    <row r="61" spans="4:16" ht="12">
      <c r="D61" s="56" t="s">
        <v>209</v>
      </c>
      <c r="G61" s="75"/>
      <c r="I61" s="75" t="s">
        <v>467</v>
      </c>
      <c r="J61" s="75"/>
      <c r="K61" s="75"/>
      <c r="L61" s="76">
        <v>0</v>
      </c>
      <c r="M61" s="76">
        <v>0</v>
      </c>
      <c r="N61" s="76">
        <v>0</v>
      </c>
      <c r="O61" s="117">
        <v>14034</v>
      </c>
      <c r="P61" s="117">
        <v>13939</v>
      </c>
    </row>
    <row r="62" spans="4:16" ht="12">
      <c r="D62" s="56" t="s">
        <v>181</v>
      </c>
      <c r="G62" s="75"/>
      <c r="I62" s="75" t="s">
        <v>335</v>
      </c>
      <c r="J62" s="75"/>
      <c r="K62" s="75"/>
      <c r="L62" s="76">
        <v>0</v>
      </c>
      <c r="M62" s="76">
        <v>0</v>
      </c>
      <c r="N62" s="76">
        <v>20</v>
      </c>
      <c r="O62" s="131" t="s">
        <v>280</v>
      </c>
      <c r="P62" s="131" t="s">
        <v>280</v>
      </c>
    </row>
    <row r="63" spans="4:16" ht="12">
      <c r="D63" s="56" t="s">
        <v>59</v>
      </c>
      <c r="G63" s="75"/>
      <c r="I63" s="75" t="s">
        <v>468</v>
      </c>
      <c r="J63" s="75"/>
      <c r="K63" s="75"/>
      <c r="L63" s="76">
        <v>498</v>
      </c>
      <c r="M63" s="76">
        <v>1422</v>
      </c>
      <c r="N63" s="76">
        <v>624</v>
      </c>
      <c r="O63" s="131" t="s">
        <v>281</v>
      </c>
      <c r="P63" s="131" t="s">
        <v>281</v>
      </c>
    </row>
    <row r="64" spans="4:16" ht="12">
      <c r="D64" s="56" t="s">
        <v>15</v>
      </c>
      <c r="G64" s="75"/>
      <c r="I64" s="75" t="s">
        <v>112</v>
      </c>
      <c r="J64" s="75"/>
      <c r="K64" s="75"/>
      <c r="L64" s="76">
        <v>12487</v>
      </c>
      <c r="M64" s="76">
        <v>10867</v>
      </c>
      <c r="N64" s="76">
        <v>9413</v>
      </c>
      <c r="O64" s="117">
        <v>9307</v>
      </c>
      <c r="P64" s="117">
        <v>9531</v>
      </c>
    </row>
    <row r="65" spans="4:16" ht="12">
      <c r="D65" s="56" t="s">
        <v>14</v>
      </c>
      <c r="G65" s="75"/>
      <c r="I65" s="75" t="s">
        <v>336</v>
      </c>
      <c r="J65" s="75"/>
      <c r="K65" s="75"/>
      <c r="L65" s="76">
        <v>1637</v>
      </c>
      <c r="M65" s="76">
        <v>1174</v>
      </c>
      <c r="N65" s="76">
        <v>1650</v>
      </c>
      <c r="O65" s="117">
        <v>2566</v>
      </c>
      <c r="P65" s="117">
        <v>2265</v>
      </c>
    </row>
    <row r="66" spans="4:16" ht="12">
      <c r="D66" s="56" t="s">
        <v>60</v>
      </c>
      <c r="G66" s="75"/>
      <c r="I66" s="75" t="s">
        <v>337</v>
      </c>
      <c r="J66" s="75"/>
      <c r="K66" s="75"/>
      <c r="L66" s="76">
        <v>84</v>
      </c>
      <c r="M66" s="76">
        <v>179</v>
      </c>
      <c r="N66" s="76">
        <v>239</v>
      </c>
      <c r="O66" s="131" t="s">
        <v>281</v>
      </c>
      <c r="P66" s="131" t="s">
        <v>281</v>
      </c>
    </row>
    <row r="67" spans="4:16" ht="12">
      <c r="D67" s="56" t="s">
        <v>67</v>
      </c>
      <c r="G67" s="75"/>
      <c r="I67" s="75" t="s">
        <v>113</v>
      </c>
      <c r="J67" s="75"/>
      <c r="K67" s="75"/>
      <c r="L67" s="76">
        <v>828</v>
      </c>
      <c r="M67" s="76">
        <v>671</v>
      </c>
      <c r="N67" s="76">
        <v>625</v>
      </c>
      <c r="O67" s="131" t="s">
        <v>281</v>
      </c>
      <c r="P67" s="131" t="s">
        <v>281</v>
      </c>
    </row>
    <row r="68" spans="4:16" ht="12">
      <c r="D68" s="56" t="s">
        <v>210</v>
      </c>
      <c r="G68" s="75"/>
      <c r="I68" s="75" t="s">
        <v>338</v>
      </c>
      <c r="J68" s="75"/>
      <c r="K68" s="75"/>
      <c r="L68" s="76">
        <v>0</v>
      </c>
      <c r="M68" s="76">
        <v>0</v>
      </c>
      <c r="N68" s="76">
        <v>0</v>
      </c>
      <c r="O68" s="117">
        <v>42</v>
      </c>
      <c r="P68" s="117">
        <v>25</v>
      </c>
    </row>
    <row r="69" spans="4:16" ht="12">
      <c r="D69" s="56" t="s">
        <v>10</v>
      </c>
      <c r="G69" s="75"/>
      <c r="I69" s="75" t="s">
        <v>339</v>
      </c>
      <c r="J69" s="75"/>
      <c r="K69" s="75"/>
      <c r="L69" s="76">
        <v>0</v>
      </c>
      <c r="M69" s="76">
        <v>0</v>
      </c>
      <c r="N69" s="76">
        <v>0</v>
      </c>
      <c r="O69" s="117">
        <v>2172</v>
      </c>
      <c r="P69" s="117">
        <v>1925</v>
      </c>
    </row>
    <row r="70" spans="2:16" ht="12">
      <c r="B70" s="66" t="s">
        <v>6</v>
      </c>
      <c r="C70" s="66"/>
      <c r="D70" s="66"/>
      <c r="E70" s="66"/>
      <c r="F70" s="66"/>
      <c r="G70" s="67" t="s">
        <v>340</v>
      </c>
      <c r="H70" s="67"/>
      <c r="I70" s="67"/>
      <c r="J70" s="67"/>
      <c r="K70" s="67"/>
      <c r="L70" s="68">
        <f>SUM(L71:L76)</f>
        <v>3656</v>
      </c>
      <c r="M70" s="68">
        <f>SUM(M71:M76)</f>
        <v>3637</v>
      </c>
      <c r="N70" s="68">
        <f>SUM(N71:N76)</f>
        <v>3874</v>
      </c>
      <c r="O70" s="121">
        <f>SUM(O71:O76)</f>
        <v>4294</v>
      </c>
      <c r="P70" s="121">
        <f>SUM(P71:P76)</f>
        <v>4567</v>
      </c>
    </row>
    <row r="71" spans="4:16" ht="12">
      <c r="D71" s="56" t="s">
        <v>181</v>
      </c>
      <c r="G71" s="75"/>
      <c r="I71" s="75" t="s">
        <v>341</v>
      </c>
      <c r="J71" s="75"/>
      <c r="K71" s="75"/>
      <c r="L71" s="76">
        <v>0</v>
      </c>
      <c r="M71" s="76">
        <v>0</v>
      </c>
      <c r="N71" s="76">
        <v>63</v>
      </c>
      <c r="O71" s="131" t="s">
        <v>281</v>
      </c>
      <c r="P71" s="131" t="s">
        <v>281</v>
      </c>
    </row>
    <row r="72" spans="4:16" ht="12">
      <c r="D72" s="56" t="s">
        <v>61</v>
      </c>
      <c r="G72" s="75"/>
      <c r="I72" s="75" t="s">
        <v>342</v>
      </c>
      <c r="J72" s="75"/>
      <c r="K72" s="75"/>
      <c r="L72" s="76">
        <v>3434</v>
      </c>
      <c r="M72" s="76">
        <v>3383</v>
      </c>
      <c r="N72" s="76">
        <v>3400</v>
      </c>
      <c r="O72" s="117">
        <v>3650</v>
      </c>
      <c r="P72" s="117">
        <v>3820</v>
      </c>
    </row>
    <row r="73" spans="4:16" ht="12">
      <c r="D73" s="56" t="s">
        <v>211</v>
      </c>
      <c r="G73" s="75"/>
      <c r="I73" s="75" t="s">
        <v>343</v>
      </c>
      <c r="J73" s="75"/>
      <c r="K73" s="75"/>
      <c r="L73" s="76">
        <v>0</v>
      </c>
      <c r="M73" s="76">
        <v>0</v>
      </c>
      <c r="N73" s="76">
        <v>0</v>
      </c>
      <c r="O73" s="117">
        <v>55</v>
      </c>
      <c r="P73" s="117">
        <v>50</v>
      </c>
    </row>
    <row r="74" spans="4:16" ht="12">
      <c r="D74" s="56" t="s">
        <v>210</v>
      </c>
      <c r="G74" s="75"/>
      <c r="I74" s="75" t="s">
        <v>338</v>
      </c>
      <c r="J74" s="75"/>
      <c r="K74" s="75"/>
      <c r="L74" s="76">
        <v>0</v>
      </c>
      <c r="M74" s="76">
        <v>0</v>
      </c>
      <c r="N74" s="76">
        <v>0</v>
      </c>
      <c r="O74" s="117">
        <v>67</v>
      </c>
      <c r="P74" s="117">
        <v>0</v>
      </c>
    </row>
    <row r="75" spans="4:16" ht="12">
      <c r="D75" s="56" t="s">
        <v>182</v>
      </c>
      <c r="G75" s="75"/>
      <c r="I75" s="75" t="s">
        <v>344</v>
      </c>
      <c r="J75" s="75"/>
      <c r="K75" s="75"/>
      <c r="L75" s="76">
        <v>222</v>
      </c>
      <c r="M75" s="76">
        <v>254</v>
      </c>
      <c r="N75" s="76">
        <v>0</v>
      </c>
      <c r="O75" s="131" t="s">
        <v>328</v>
      </c>
      <c r="P75" s="131" t="s">
        <v>328</v>
      </c>
    </row>
    <row r="76" spans="4:16" ht="12">
      <c r="D76" s="56" t="s">
        <v>10</v>
      </c>
      <c r="G76" s="75"/>
      <c r="I76" s="75" t="s">
        <v>345</v>
      </c>
      <c r="J76" s="75"/>
      <c r="K76" s="75"/>
      <c r="L76" s="76">
        <v>0</v>
      </c>
      <c r="M76" s="76">
        <v>0</v>
      </c>
      <c r="N76" s="76">
        <v>411</v>
      </c>
      <c r="O76" s="117">
        <v>522</v>
      </c>
      <c r="P76" s="117">
        <v>697</v>
      </c>
    </row>
    <row r="77" spans="2:16" ht="12">
      <c r="B77" s="106" t="s">
        <v>4</v>
      </c>
      <c r="C77" s="106"/>
      <c r="D77" s="106"/>
      <c r="E77" s="106"/>
      <c r="F77" s="106"/>
      <c r="G77" s="107" t="s">
        <v>346</v>
      </c>
      <c r="H77" s="107"/>
      <c r="I77" s="107"/>
      <c r="J77" s="107"/>
      <c r="K77" s="107"/>
      <c r="L77" s="88">
        <f>SUM(L58,L70)</f>
        <v>35259</v>
      </c>
      <c r="M77" s="88">
        <f>SUM(M58,M70)</f>
        <v>29582</v>
      </c>
      <c r="N77" s="88">
        <f>SUM(N58,N70)</f>
        <v>29103</v>
      </c>
      <c r="O77" s="128">
        <f>SUM(O58,O70)</f>
        <v>32415</v>
      </c>
      <c r="P77" s="128">
        <f>SUM(P58,P70)</f>
        <v>32252</v>
      </c>
    </row>
    <row r="78" spans="2:16" ht="12">
      <c r="B78" s="95" t="s">
        <v>88</v>
      </c>
      <c r="G78" s="96" t="s">
        <v>347</v>
      </c>
      <c r="H78" s="75"/>
      <c r="I78" s="75"/>
      <c r="J78" s="75"/>
      <c r="K78" s="75"/>
      <c r="L78" s="76"/>
      <c r="M78" s="76"/>
      <c r="N78" s="76"/>
      <c r="O78" s="117"/>
      <c r="P78" s="117"/>
    </row>
    <row r="79" spans="1:16" s="66" customFormat="1" ht="12">
      <c r="A79" s="56"/>
      <c r="B79" s="66" t="s">
        <v>30</v>
      </c>
      <c r="C79" s="56"/>
      <c r="D79" s="56"/>
      <c r="E79" s="56"/>
      <c r="F79" s="56"/>
      <c r="G79" s="67" t="s">
        <v>348</v>
      </c>
      <c r="H79" s="75"/>
      <c r="I79" s="75"/>
      <c r="J79" s="75"/>
      <c r="K79" s="75"/>
      <c r="L79" s="68">
        <f>SUM(L80,L81,L83,L88)</f>
        <v>26587.9999999</v>
      </c>
      <c r="M79" s="68">
        <f>SUM(M80,M81,M83,M88)</f>
        <v>29214.9999999</v>
      </c>
      <c r="N79" s="68">
        <f>SUM(N80,N81,N83,N88)</f>
        <v>31697.9999999</v>
      </c>
      <c r="O79" s="121">
        <f>SUM(O80,O81,O83,O88)</f>
        <v>35357.9999999</v>
      </c>
      <c r="P79" s="121">
        <f>SUM(P80,P81,P83,P88)</f>
        <v>39400.9999999</v>
      </c>
    </row>
    <row r="80" spans="3:16" s="66" customFormat="1" ht="12">
      <c r="C80" s="66" t="s">
        <v>16</v>
      </c>
      <c r="G80" s="67"/>
      <c r="H80" s="67" t="s">
        <v>349</v>
      </c>
      <c r="I80" s="67"/>
      <c r="J80" s="67"/>
      <c r="K80" s="67"/>
      <c r="L80" s="68">
        <v>2371</v>
      </c>
      <c r="M80" s="68">
        <v>2371</v>
      </c>
      <c r="N80" s="68">
        <v>2371</v>
      </c>
      <c r="O80" s="121">
        <v>2371</v>
      </c>
      <c r="P80" s="121">
        <v>2371</v>
      </c>
    </row>
    <row r="81" spans="1:16" ht="12">
      <c r="A81" s="66"/>
      <c r="B81" s="66"/>
      <c r="C81" s="66" t="s">
        <v>33</v>
      </c>
      <c r="D81" s="66"/>
      <c r="E81" s="66"/>
      <c r="F81" s="66"/>
      <c r="G81" s="67"/>
      <c r="H81" s="67" t="s">
        <v>350</v>
      </c>
      <c r="I81" s="67"/>
      <c r="J81" s="67"/>
      <c r="K81" s="67"/>
      <c r="L81" s="68">
        <f>L82</f>
        <v>2707</v>
      </c>
      <c r="M81" s="68">
        <f>M82</f>
        <v>2707</v>
      </c>
      <c r="N81" s="68">
        <f>N82</f>
        <v>2707</v>
      </c>
      <c r="O81" s="121">
        <v>2707</v>
      </c>
      <c r="P81" s="121">
        <v>2707</v>
      </c>
    </row>
    <row r="82" spans="1:16" s="66" customFormat="1" ht="12">
      <c r="A82" s="56"/>
      <c r="B82" s="56"/>
      <c r="C82" s="56"/>
      <c r="D82" s="56" t="s">
        <v>77</v>
      </c>
      <c r="E82" s="56"/>
      <c r="F82" s="56"/>
      <c r="G82" s="75"/>
      <c r="H82" s="75"/>
      <c r="I82" s="75" t="s">
        <v>351</v>
      </c>
      <c r="J82" s="75"/>
      <c r="K82" s="75"/>
      <c r="L82" s="76">
        <v>2707</v>
      </c>
      <c r="M82" s="76">
        <v>2707</v>
      </c>
      <c r="N82" s="76">
        <v>2707</v>
      </c>
      <c r="O82" s="117">
        <v>0</v>
      </c>
      <c r="P82" s="117">
        <v>0</v>
      </c>
    </row>
    <row r="83" spans="1:16" ht="12">
      <c r="A83" s="66"/>
      <c r="B83" s="66"/>
      <c r="C83" s="66" t="s">
        <v>34</v>
      </c>
      <c r="D83" s="66"/>
      <c r="E83" s="66"/>
      <c r="F83" s="66"/>
      <c r="G83" s="67"/>
      <c r="H83" s="67" t="s">
        <v>352</v>
      </c>
      <c r="I83" s="67"/>
      <c r="J83" s="67"/>
      <c r="K83" s="67"/>
      <c r="L83" s="68">
        <f>SUM(L84,L85)</f>
        <v>21510</v>
      </c>
      <c r="M83" s="68">
        <f>SUM(M84,M85)</f>
        <v>24137</v>
      </c>
      <c r="N83" s="68">
        <f>SUM(N84,N85)</f>
        <v>26620</v>
      </c>
      <c r="O83" s="121">
        <v>30280</v>
      </c>
      <c r="P83" s="121">
        <v>34323</v>
      </c>
    </row>
    <row r="84" spans="4:16" ht="12">
      <c r="D84" s="56" t="s">
        <v>62</v>
      </c>
      <c r="G84" s="75"/>
      <c r="H84" s="75"/>
      <c r="I84" s="75" t="s">
        <v>353</v>
      </c>
      <c r="J84" s="75"/>
      <c r="K84" s="75"/>
      <c r="L84" s="76">
        <v>21</v>
      </c>
      <c r="M84" s="76">
        <v>21</v>
      </c>
      <c r="N84" s="76">
        <v>21</v>
      </c>
      <c r="O84" s="131" t="s">
        <v>354</v>
      </c>
      <c r="P84" s="131" t="s">
        <v>354</v>
      </c>
    </row>
    <row r="85" spans="4:16" ht="12">
      <c r="D85" s="56" t="s">
        <v>85</v>
      </c>
      <c r="G85" s="75"/>
      <c r="H85" s="75"/>
      <c r="I85" s="75" t="s">
        <v>355</v>
      </c>
      <c r="J85" s="75"/>
      <c r="K85" s="75"/>
      <c r="L85" s="76">
        <f>SUM(L86:L87)</f>
        <v>21489</v>
      </c>
      <c r="M85" s="76">
        <f>SUM(M86:M87)</f>
        <v>24116</v>
      </c>
      <c r="N85" s="76">
        <f>SUM(N86:N87)</f>
        <v>26599</v>
      </c>
      <c r="O85" s="131" t="s">
        <v>281</v>
      </c>
      <c r="P85" s="131" t="s">
        <v>281</v>
      </c>
    </row>
    <row r="86" spans="5:16" ht="12">
      <c r="E86" s="56" t="s">
        <v>63</v>
      </c>
      <c r="G86" s="75"/>
      <c r="H86" s="75"/>
      <c r="J86" s="75" t="s">
        <v>356</v>
      </c>
      <c r="L86" s="76">
        <v>17860</v>
      </c>
      <c r="M86" s="76">
        <v>20260</v>
      </c>
      <c r="N86" s="76">
        <v>22760</v>
      </c>
      <c r="O86" s="131" t="s">
        <v>357</v>
      </c>
      <c r="P86" s="131" t="s">
        <v>357</v>
      </c>
    </row>
    <row r="87" spans="1:16" s="66" customFormat="1" ht="12">
      <c r="A87" s="56"/>
      <c r="B87" s="56"/>
      <c r="C87" s="56"/>
      <c r="D87" s="56"/>
      <c r="E87" s="56" t="s">
        <v>86</v>
      </c>
      <c r="F87" s="56"/>
      <c r="G87" s="75"/>
      <c r="H87" s="75"/>
      <c r="I87" s="56"/>
      <c r="J87" s="100" t="s">
        <v>358</v>
      </c>
      <c r="K87" s="56"/>
      <c r="L87" s="76">
        <v>3629</v>
      </c>
      <c r="M87" s="76">
        <v>3856</v>
      </c>
      <c r="N87" s="76">
        <v>3839</v>
      </c>
      <c r="O87" s="131" t="s">
        <v>330</v>
      </c>
      <c r="P87" s="131" t="s">
        <v>330</v>
      </c>
    </row>
    <row r="88" spans="1:16" ht="12">
      <c r="A88" s="66"/>
      <c r="B88" s="66"/>
      <c r="C88" s="66" t="s">
        <v>87</v>
      </c>
      <c r="D88" s="66"/>
      <c r="E88" s="66"/>
      <c r="F88" s="66"/>
      <c r="G88" s="67"/>
      <c r="H88" s="108" t="s">
        <v>359</v>
      </c>
      <c r="I88" s="67"/>
      <c r="J88" s="67"/>
      <c r="K88" s="67"/>
      <c r="L88" s="68">
        <v>-1E-07</v>
      </c>
      <c r="M88" s="68">
        <v>-1E-07</v>
      </c>
      <c r="N88" s="68">
        <v>-1E-07</v>
      </c>
      <c r="O88" s="121">
        <v>-1E-07</v>
      </c>
      <c r="P88" s="121">
        <v>-1E-07</v>
      </c>
    </row>
    <row r="89" spans="1:16" s="66" customFormat="1" ht="12">
      <c r="A89" s="56"/>
      <c r="B89" s="66" t="s">
        <v>360</v>
      </c>
      <c r="G89" s="67" t="s">
        <v>361</v>
      </c>
      <c r="H89" s="67"/>
      <c r="I89" s="67"/>
      <c r="J89" s="67"/>
      <c r="K89" s="67"/>
      <c r="L89" s="68">
        <f>L90</f>
        <v>-15</v>
      </c>
      <c r="M89" s="68">
        <f>M90</f>
        <v>-159</v>
      </c>
      <c r="N89" s="68">
        <f>N90</f>
        <v>-534</v>
      </c>
      <c r="O89" s="121">
        <f>O90</f>
        <v>-540</v>
      </c>
      <c r="P89" s="121">
        <f>P90</f>
        <v>-669</v>
      </c>
    </row>
    <row r="90" spans="1:16" ht="12">
      <c r="A90" s="66"/>
      <c r="B90" s="66"/>
      <c r="C90" s="66" t="s">
        <v>64</v>
      </c>
      <c r="D90" s="66"/>
      <c r="E90" s="66"/>
      <c r="F90" s="66"/>
      <c r="G90" s="67"/>
      <c r="H90" s="108" t="s">
        <v>271</v>
      </c>
      <c r="I90" s="67"/>
      <c r="J90" s="67"/>
      <c r="K90" s="67"/>
      <c r="L90" s="68">
        <v>-15</v>
      </c>
      <c r="M90" s="68">
        <v>-159</v>
      </c>
      <c r="N90" s="68">
        <v>-534</v>
      </c>
      <c r="O90" s="121">
        <v>-540</v>
      </c>
      <c r="P90" s="121">
        <v>-669</v>
      </c>
    </row>
    <row r="91" spans="2:16" ht="12">
      <c r="B91" s="106" t="s">
        <v>89</v>
      </c>
      <c r="C91" s="106"/>
      <c r="D91" s="106"/>
      <c r="E91" s="106"/>
      <c r="F91" s="106"/>
      <c r="G91" s="107" t="s">
        <v>362</v>
      </c>
      <c r="H91" s="107"/>
      <c r="I91" s="107"/>
      <c r="J91" s="107"/>
      <c r="K91" s="107"/>
      <c r="L91" s="88">
        <f>SUM(L79,L90)</f>
        <v>26572.9999999</v>
      </c>
      <c r="M91" s="88">
        <f>SUM(M79,M90)</f>
        <v>29055.9999999</v>
      </c>
      <c r="N91" s="88">
        <f>SUM(N79,N90)</f>
        <v>31163.9999999</v>
      </c>
      <c r="O91" s="128">
        <f>SUM(O79,O90)</f>
        <v>34817.9999999</v>
      </c>
      <c r="P91" s="128">
        <f>SUM(P79,P90)</f>
        <v>38731.9999999</v>
      </c>
    </row>
    <row r="92" spans="2:16" ht="12">
      <c r="B92" s="106" t="s">
        <v>106</v>
      </c>
      <c r="C92" s="106"/>
      <c r="D92" s="106"/>
      <c r="E92" s="106"/>
      <c r="F92" s="106"/>
      <c r="G92" s="107" t="s">
        <v>363</v>
      </c>
      <c r="H92" s="107"/>
      <c r="I92" s="107"/>
      <c r="J92" s="107"/>
      <c r="K92" s="107"/>
      <c r="L92" s="88">
        <f>SUM(L77,L91)</f>
        <v>61831.9999999</v>
      </c>
      <c r="M92" s="88">
        <f>SUM(M77,M91)</f>
        <v>58637.9999999</v>
      </c>
      <c r="N92" s="88">
        <f>SUM(N77,N91)</f>
        <v>60266.9999999</v>
      </c>
      <c r="O92" s="128">
        <f>SUM(O77,O91)</f>
        <v>67232.9999999</v>
      </c>
      <c r="P92" s="128">
        <f>SUM(P77,P91)</f>
        <v>70983.9999999</v>
      </c>
    </row>
    <row r="94" spans="2:12" s="61" customFormat="1" ht="11.25">
      <c r="B94" s="56"/>
      <c r="C94" s="93" t="s">
        <v>221</v>
      </c>
      <c r="D94" s="56" t="s">
        <v>453</v>
      </c>
      <c r="E94" s="56"/>
      <c r="F94" s="56"/>
      <c r="H94" s="89"/>
      <c r="I94" s="89"/>
      <c r="J94" s="89"/>
      <c r="K94" s="89"/>
      <c r="L94" s="89"/>
    </row>
    <row r="95" spans="2:12" s="61" customFormat="1" ht="11.25">
      <c r="B95" s="56"/>
      <c r="C95" s="56"/>
      <c r="D95" s="56" t="s">
        <v>275</v>
      </c>
      <c r="E95" s="56"/>
      <c r="F95" s="56"/>
      <c r="H95" s="89"/>
      <c r="I95" s="89"/>
      <c r="J95" s="89"/>
      <c r="K95" s="89"/>
      <c r="L95" s="89"/>
    </row>
    <row r="96" spans="2:12" s="61" customFormat="1" ht="12">
      <c r="B96" s="75"/>
      <c r="C96" s="56"/>
      <c r="D96" s="56"/>
      <c r="E96" s="56"/>
      <c r="F96" s="56"/>
      <c r="H96" s="89"/>
      <c r="I96" s="89"/>
      <c r="J96" s="89"/>
      <c r="K96" s="89"/>
      <c r="L96" s="89"/>
    </row>
    <row r="97" spans="2:12" s="61" customFormat="1" ht="12">
      <c r="B97" s="75"/>
      <c r="C97" s="94" t="s">
        <v>276</v>
      </c>
      <c r="D97" s="75" t="s">
        <v>454</v>
      </c>
      <c r="E97" s="56"/>
      <c r="F97" s="75"/>
      <c r="H97" s="89"/>
      <c r="I97" s="89"/>
      <c r="J97" s="89"/>
      <c r="K97" s="89"/>
      <c r="L97" s="89"/>
    </row>
    <row r="98" spans="2:12" s="61" customFormat="1" ht="12">
      <c r="B98" s="56"/>
      <c r="C98" s="75"/>
      <c r="D98" s="75" t="s">
        <v>455</v>
      </c>
      <c r="E98" s="56"/>
      <c r="F98" s="75"/>
      <c r="H98" s="89"/>
      <c r="I98" s="89"/>
      <c r="J98" s="89"/>
      <c r="K98" s="89"/>
      <c r="L98" s="89"/>
    </row>
    <row r="99" spans="2:12" s="61" customFormat="1" ht="12">
      <c r="B99" s="56"/>
      <c r="C99" s="75"/>
      <c r="D99" s="75" t="s">
        <v>456</v>
      </c>
      <c r="E99" s="56"/>
      <c r="F99" s="75"/>
      <c r="H99" s="89"/>
      <c r="I99" s="89"/>
      <c r="J99" s="89"/>
      <c r="K99" s="89"/>
      <c r="L99" s="89"/>
    </row>
    <row r="100" spans="2:12" s="61" customFormat="1" ht="12" customHeight="1">
      <c r="B100" s="56"/>
      <c r="C100" s="56"/>
      <c r="D100" s="75" t="s">
        <v>457</v>
      </c>
      <c r="E100" s="56"/>
      <c r="F100" s="56"/>
      <c r="H100" s="89"/>
      <c r="I100" s="89"/>
      <c r="J100" s="89"/>
      <c r="K100" s="89"/>
      <c r="L100" s="89"/>
    </row>
    <row r="101" spans="2:12" s="61" customFormat="1" ht="4.5" customHeight="1">
      <c r="B101" s="56"/>
      <c r="C101" s="56"/>
      <c r="D101" s="75"/>
      <c r="E101" s="56"/>
      <c r="F101" s="56"/>
      <c r="H101" s="89"/>
      <c r="I101" s="89"/>
      <c r="J101" s="89"/>
      <c r="K101" s="89"/>
      <c r="L101" s="89"/>
    </row>
    <row r="102" spans="2:12" s="61" customFormat="1" ht="12">
      <c r="B102" s="56"/>
      <c r="C102" s="56"/>
      <c r="D102" s="75" t="s">
        <v>277</v>
      </c>
      <c r="E102" s="56"/>
      <c r="F102" s="56"/>
      <c r="H102" s="89"/>
      <c r="I102" s="89"/>
      <c r="J102" s="89"/>
      <c r="K102" s="89"/>
      <c r="L102" s="89"/>
    </row>
    <row r="110" ht="12">
      <c r="D110" s="75"/>
    </row>
    <row r="111" ht="12">
      <c r="D111" s="75"/>
    </row>
    <row r="112" ht="12">
      <c r="D112" s="75"/>
    </row>
    <row r="113" ht="12">
      <c r="D113" s="75"/>
    </row>
    <row r="114" ht="12">
      <c r="D114" s="75"/>
    </row>
  </sheetData>
  <mergeCells count="1">
    <mergeCell ref="I49:K49"/>
  </mergeCells>
  <printOptions/>
  <pageMargins left="0.3" right="0.1968503937007874" top="0.26" bottom="0.22" header="0.17" footer="0.17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2"/>
  <sheetViews>
    <sheetView showGridLines="0" workbookViewId="0" topLeftCell="A1">
      <pane xSplit="9" ySplit="5" topLeftCell="J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E4" sqref="E4"/>
    </sheetView>
  </sheetViews>
  <sheetFormatPr defaultColWidth="9.00390625" defaultRowHeight="13.5"/>
  <cols>
    <col min="1" max="1" width="3.625" style="56" customWidth="1"/>
    <col min="2" max="4" width="2.00390625" style="56" customWidth="1"/>
    <col min="5" max="5" width="25.75390625" style="56" customWidth="1"/>
    <col min="6" max="8" width="2.00390625" style="56" customWidth="1"/>
    <col min="9" max="9" width="43.25390625" style="56" customWidth="1"/>
    <col min="10" max="14" width="12.25390625" style="57" customWidth="1"/>
    <col min="15" max="16384" width="9.00390625" style="56" customWidth="1"/>
  </cols>
  <sheetData>
    <row r="1" ht="17.25">
      <c r="B1" s="55" t="s">
        <v>29</v>
      </c>
    </row>
    <row r="2" spans="2:14" ht="12">
      <c r="B2" s="58" t="s">
        <v>114</v>
      </c>
      <c r="J2" s="59"/>
      <c r="K2" s="59"/>
      <c r="L2" s="59"/>
      <c r="M2" s="59"/>
      <c r="N2" s="7" t="s">
        <v>183</v>
      </c>
    </row>
    <row r="3" spans="2:14" ht="11.25">
      <c r="B3" s="60"/>
      <c r="C3" s="60"/>
      <c r="D3" s="60"/>
      <c r="E3" s="60"/>
      <c r="F3" s="60"/>
      <c r="G3" s="60"/>
      <c r="H3" s="60"/>
      <c r="I3" s="60"/>
      <c r="J3" s="52" t="s">
        <v>173</v>
      </c>
      <c r="K3" s="52" t="s">
        <v>174</v>
      </c>
      <c r="L3" s="52" t="s">
        <v>228</v>
      </c>
      <c r="M3" s="52" t="s">
        <v>229</v>
      </c>
      <c r="N3" s="118" t="s">
        <v>230</v>
      </c>
    </row>
    <row r="4" spans="2:14" ht="11.25">
      <c r="B4" s="61"/>
      <c r="C4" s="61"/>
      <c r="D4" s="61"/>
      <c r="E4" s="61"/>
      <c r="F4" s="61"/>
      <c r="G4" s="61"/>
      <c r="H4" s="61"/>
      <c r="I4" s="61"/>
      <c r="J4" s="62" t="s">
        <v>201</v>
      </c>
      <c r="K4" s="62" t="s">
        <v>201</v>
      </c>
      <c r="L4" s="62" t="s">
        <v>201</v>
      </c>
      <c r="M4" s="62" t="s">
        <v>201</v>
      </c>
      <c r="N4" s="119" t="s">
        <v>202</v>
      </c>
    </row>
    <row r="5" spans="2:14" ht="11.25">
      <c r="B5" s="84"/>
      <c r="C5" s="84"/>
      <c r="D5" s="84"/>
      <c r="E5" s="84"/>
      <c r="F5" s="84"/>
      <c r="G5" s="84"/>
      <c r="H5" s="84"/>
      <c r="I5" s="84"/>
      <c r="J5" s="84" t="s">
        <v>422</v>
      </c>
      <c r="K5" s="84" t="s">
        <v>422</v>
      </c>
      <c r="L5" s="84" t="s">
        <v>422</v>
      </c>
      <c r="M5" s="84" t="s">
        <v>422</v>
      </c>
      <c r="N5" s="120" t="s">
        <v>231</v>
      </c>
    </row>
    <row r="6" spans="2:14" ht="12">
      <c r="B6" s="95" t="s">
        <v>91</v>
      </c>
      <c r="C6" s="61"/>
      <c r="D6" s="61"/>
      <c r="E6" s="61"/>
      <c r="F6" s="109" t="s">
        <v>212</v>
      </c>
      <c r="G6" s="79"/>
      <c r="H6" s="79"/>
      <c r="I6" s="79"/>
      <c r="J6" s="110"/>
      <c r="K6" s="110"/>
      <c r="L6" s="110"/>
      <c r="M6" s="110"/>
      <c r="N6" s="134"/>
    </row>
    <row r="7" spans="2:14" ht="12">
      <c r="B7" s="95"/>
      <c r="C7" s="61" t="s">
        <v>259</v>
      </c>
      <c r="D7" s="61"/>
      <c r="E7" s="61"/>
      <c r="F7" s="79"/>
      <c r="G7" s="79" t="s">
        <v>260</v>
      </c>
      <c r="H7" s="79"/>
      <c r="I7" s="79"/>
      <c r="J7" s="76">
        <v>5633</v>
      </c>
      <c r="K7" s="76">
        <v>5845</v>
      </c>
      <c r="L7" s="76">
        <v>5808</v>
      </c>
      <c r="M7" s="76">
        <v>8050</v>
      </c>
      <c r="N7" s="117">
        <v>9797</v>
      </c>
    </row>
    <row r="8" spans="2:14" ht="12">
      <c r="B8" s="95"/>
      <c r="C8" s="61" t="s">
        <v>92</v>
      </c>
      <c r="D8" s="61"/>
      <c r="E8" s="61"/>
      <c r="F8" s="79"/>
      <c r="G8" s="79" t="s">
        <v>364</v>
      </c>
      <c r="H8" s="79"/>
      <c r="I8" s="79"/>
      <c r="J8" s="76">
        <v>671</v>
      </c>
      <c r="K8" s="76">
        <v>834</v>
      </c>
      <c r="L8" s="76">
        <v>706</v>
      </c>
      <c r="M8" s="76">
        <v>741</v>
      </c>
      <c r="N8" s="117">
        <v>997</v>
      </c>
    </row>
    <row r="9" spans="2:14" ht="12">
      <c r="B9" s="95"/>
      <c r="C9" s="61" t="s">
        <v>365</v>
      </c>
      <c r="D9" s="61"/>
      <c r="E9" s="61"/>
      <c r="F9" s="79"/>
      <c r="G9" s="79" t="s">
        <v>366</v>
      </c>
      <c r="H9" s="79"/>
      <c r="I9" s="79"/>
      <c r="J9" s="76">
        <v>0</v>
      </c>
      <c r="K9" s="76">
        <v>0</v>
      </c>
      <c r="L9" s="76">
        <v>0</v>
      </c>
      <c r="M9" s="76">
        <v>0</v>
      </c>
      <c r="N9" s="117">
        <v>469</v>
      </c>
    </row>
    <row r="10" spans="2:14" ht="12">
      <c r="B10" s="95"/>
      <c r="C10" s="8" t="s">
        <v>430</v>
      </c>
      <c r="D10" s="61"/>
      <c r="E10" s="61"/>
      <c r="F10" s="79"/>
      <c r="G10" s="79" t="s">
        <v>213</v>
      </c>
      <c r="H10" s="79"/>
      <c r="I10" s="79"/>
      <c r="J10" s="76">
        <v>-90</v>
      </c>
      <c r="K10" s="76">
        <v>2</v>
      </c>
      <c r="L10" s="76">
        <v>45</v>
      </c>
      <c r="M10" s="76">
        <v>-3</v>
      </c>
      <c r="N10" s="117">
        <v>-23</v>
      </c>
    </row>
    <row r="11" spans="2:14" ht="12">
      <c r="B11" s="95"/>
      <c r="C11" s="8" t="s">
        <v>431</v>
      </c>
      <c r="D11" s="61"/>
      <c r="E11" s="61"/>
      <c r="F11" s="79"/>
      <c r="G11" s="79" t="s">
        <v>367</v>
      </c>
      <c r="H11" s="79"/>
      <c r="I11" s="79"/>
      <c r="J11" s="76">
        <v>144</v>
      </c>
      <c r="K11" s="76">
        <v>132</v>
      </c>
      <c r="L11" s="76">
        <v>95</v>
      </c>
      <c r="M11" s="76">
        <v>114</v>
      </c>
      <c r="N11" s="117">
        <v>47</v>
      </c>
    </row>
    <row r="12" spans="2:14" ht="12">
      <c r="B12" s="95"/>
      <c r="C12" s="61" t="s">
        <v>432</v>
      </c>
      <c r="D12" s="61"/>
      <c r="E12" s="61"/>
      <c r="F12" s="79"/>
      <c r="G12" s="79" t="s">
        <v>368</v>
      </c>
      <c r="H12" s="79"/>
      <c r="I12" s="79"/>
      <c r="J12" s="76">
        <v>0</v>
      </c>
      <c r="K12" s="76">
        <v>0</v>
      </c>
      <c r="L12" s="76">
        <v>0</v>
      </c>
      <c r="M12" s="76">
        <v>0</v>
      </c>
      <c r="N12" s="117">
        <v>-4</v>
      </c>
    </row>
    <row r="13" spans="2:14" ht="12">
      <c r="B13" s="95"/>
      <c r="C13" s="61" t="s">
        <v>433</v>
      </c>
      <c r="D13" s="61"/>
      <c r="E13" s="61"/>
      <c r="F13" s="79"/>
      <c r="G13" s="79" t="s">
        <v>369</v>
      </c>
      <c r="H13" s="79"/>
      <c r="I13" s="79"/>
      <c r="J13" s="76">
        <v>0</v>
      </c>
      <c r="K13" s="76">
        <v>0</v>
      </c>
      <c r="L13" s="76">
        <v>0</v>
      </c>
      <c r="M13" s="76">
        <v>0</v>
      </c>
      <c r="N13" s="117">
        <v>-84</v>
      </c>
    </row>
    <row r="14" spans="2:14" ht="12">
      <c r="B14" s="95"/>
      <c r="C14" s="61" t="s">
        <v>214</v>
      </c>
      <c r="D14" s="61"/>
      <c r="E14" s="61"/>
      <c r="F14" s="79"/>
      <c r="G14" s="79" t="s">
        <v>215</v>
      </c>
      <c r="H14" s="79"/>
      <c r="I14" s="79"/>
      <c r="J14" s="76">
        <v>-120</v>
      </c>
      <c r="K14" s="76">
        <v>-263</v>
      </c>
      <c r="L14" s="76">
        <v>-356</v>
      </c>
      <c r="M14" s="76">
        <v>-267</v>
      </c>
      <c r="N14" s="117">
        <v>-239</v>
      </c>
    </row>
    <row r="15" spans="2:14" ht="12">
      <c r="B15" s="95"/>
      <c r="C15" s="61" t="s">
        <v>72</v>
      </c>
      <c r="D15" s="61"/>
      <c r="E15" s="61"/>
      <c r="F15" s="79"/>
      <c r="G15" s="79" t="s">
        <v>216</v>
      </c>
      <c r="H15" s="79"/>
      <c r="I15" s="79"/>
      <c r="J15" s="76">
        <v>1</v>
      </c>
      <c r="K15" s="76">
        <v>1</v>
      </c>
      <c r="L15" s="76">
        <v>2</v>
      </c>
      <c r="M15" s="76">
        <v>2</v>
      </c>
      <c r="N15" s="117">
        <v>3</v>
      </c>
    </row>
    <row r="16" spans="2:14" ht="12">
      <c r="B16" s="95"/>
      <c r="C16" s="8" t="s">
        <v>434</v>
      </c>
      <c r="D16" s="61"/>
      <c r="E16" s="61"/>
      <c r="F16" s="79"/>
      <c r="G16" s="79" t="s">
        <v>370</v>
      </c>
      <c r="H16" s="79"/>
      <c r="I16" s="79"/>
      <c r="J16" s="76">
        <v>2</v>
      </c>
      <c r="K16" s="76">
        <v>7</v>
      </c>
      <c r="L16" s="76">
        <v>1</v>
      </c>
      <c r="M16" s="76">
        <v>1</v>
      </c>
      <c r="N16" s="117">
        <v>1</v>
      </c>
    </row>
    <row r="17" spans="2:14" ht="12">
      <c r="B17" s="95"/>
      <c r="C17" s="8" t="s">
        <v>435</v>
      </c>
      <c r="D17" s="61"/>
      <c r="E17" s="61"/>
      <c r="F17" s="79"/>
      <c r="G17" s="79" t="s">
        <v>371</v>
      </c>
      <c r="H17" s="79"/>
      <c r="I17" s="79"/>
      <c r="J17" s="98">
        <v>0</v>
      </c>
      <c r="K17" s="98">
        <v>0</v>
      </c>
      <c r="L17" s="76">
        <v>0</v>
      </c>
      <c r="M17" s="76">
        <v>0</v>
      </c>
      <c r="N17" s="117">
        <v>0</v>
      </c>
    </row>
    <row r="18" spans="2:14" ht="12">
      <c r="B18" s="95"/>
      <c r="C18" s="61" t="s">
        <v>184</v>
      </c>
      <c r="D18" s="61"/>
      <c r="E18" s="61"/>
      <c r="F18" s="79"/>
      <c r="G18" s="75" t="s">
        <v>372</v>
      </c>
      <c r="H18" s="79"/>
      <c r="I18" s="79"/>
      <c r="J18" s="76">
        <v>52</v>
      </c>
      <c r="K18" s="76">
        <v>20</v>
      </c>
      <c r="L18" s="76">
        <v>109</v>
      </c>
      <c r="M18" s="76">
        <v>151</v>
      </c>
      <c r="N18" s="117">
        <v>40</v>
      </c>
    </row>
    <row r="19" spans="2:14" ht="12">
      <c r="B19" s="95"/>
      <c r="C19" s="61" t="s">
        <v>185</v>
      </c>
      <c r="D19" s="61"/>
      <c r="E19" s="61"/>
      <c r="F19" s="79"/>
      <c r="G19" s="79" t="s">
        <v>217</v>
      </c>
      <c r="H19" s="79"/>
      <c r="I19" s="79"/>
      <c r="J19" s="76">
        <v>50</v>
      </c>
      <c r="K19" s="76">
        <v>27</v>
      </c>
      <c r="L19" s="76">
        <v>9</v>
      </c>
      <c r="M19" s="76">
        <v>4</v>
      </c>
      <c r="N19" s="117">
        <v>0</v>
      </c>
    </row>
    <row r="20" spans="2:14" ht="12">
      <c r="B20" s="95"/>
      <c r="C20" s="61" t="s">
        <v>103</v>
      </c>
      <c r="D20" s="61"/>
      <c r="E20" s="61"/>
      <c r="F20" s="79"/>
      <c r="G20" s="79" t="s">
        <v>373</v>
      </c>
      <c r="H20" s="79"/>
      <c r="I20" s="79"/>
      <c r="J20" s="76">
        <v>3</v>
      </c>
      <c r="K20" s="76">
        <v>10</v>
      </c>
      <c r="L20" s="76">
        <v>0</v>
      </c>
      <c r="M20" s="76">
        <v>0</v>
      </c>
      <c r="N20" s="117">
        <v>0</v>
      </c>
    </row>
    <row r="21" spans="2:14" ht="12">
      <c r="B21" s="95"/>
      <c r="C21" s="61" t="s">
        <v>104</v>
      </c>
      <c r="D21" s="61"/>
      <c r="E21" s="61"/>
      <c r="F21" s="79"/>
      <c r="G21" s="79" t="s">
        <v>218</v>
      </c>
      <c r="H21" s="79"/>
      <c r="I21" s="79"/>
      <c r="J21" s="76">
        <v>0</v>
      </c>
      <c r="K21" s="76">
        <v>102</v>
      </c>
      <c r="L21" s="76">
        <v>0</v>
      </c>
      <c r="M21" s="76">
        <v>0</v>
      </c>
      <c r="N21" s="117">
        <v>0</v>
      </c>
    </row>
    <row r="22" spans="2:14" ht="12">
      <c r="B22" s="95"/>
      <c r="C22" s="61" t="s">
        <v>437</v>
      </c>
      <c r="D22" s="61"/>
      <c r="E22" s="61"/>
      <c r="F22" s="79"/>
      <c r="G22" s="75" t="s">
        <v>374</v>
      </c>
      <c r="H22" s="79"/>
      <c r="I22" s="79"/>
      <c r="J22" s="76">
        <v>0</v>
      </c>
      <c r="K22" s="76">
        <v>0</v>
      </c>
      <c r="L22" s="76">
        <v>0</v>
      </c>
      <c r="M22" s="76">
        <v>0</v>
      </c>
      <c r="N22" s="117">
        <v>-2</v>
      </c>
    </row>
    <row r="23" spans="2:14" ht="12">
      <c r="B23" s="95"/>
      <c r="C23" s="8" t="s">
        <v>436</v>
      </c>
      <c r="D23" s="61"/>
      <c r="E23" s="61"/>
      <c r="F23" s="79"/>
      <c r="G23" s="75" t="s">
        <v>375</v>
      </c>
      <c r="H23" s="79"/>
      <c r="I23" s="79"/>
      <c r="J23" s="76">
        <v>0</v>
      </c>
      <c r="K23" s="76">
        <v>0</v>
      </c>
      <c r="L23" s="76">
        <v>997</v>
      </c>
      <c r="M23" s="76">
        <v>0</v>
      </c>
      <c r="N23" s="117">
        <v>0</v>
      </c>
    </row>
    <row r="24" spans="2:14" ht="12">
      <c r="B24" s="95"/>
      <c r="C24" s="61" t="s">
        <v>438</v>
      </c>
      <c r="D24" s="61"/>
      <c r="E24" s="61"/>
      <c r="F24" s="79"/>
      <c r="G24" s="79" t="s">
        <v>376</v>
      </c>
      <c r="H24" s="79"/>
      <c r="I24" s="79"/>
      <c r="J24" s="76">
        <v>-312</v>
      </c>
      <c r="K24" s="76">
        <v>0</v>
      </c>
      <c r="L24" s="76">
        <v>0</v>
      </c>
      <c r="M24" s="76">
        <v>0</v>
      </c>
      <c r="N24" s="117">
        <v>-75</v>
      </c>
    </row>
    <row r="25" spans="2:14" s="103" customFormat="1" ht="24.75" customHeight="1">
      <c r="B25" s="111"/>
      <c r="C25" s="81" t="s">
        <v>251</v>
      </c>
      <c r="D25" s="81"/>
      <c r="E25" s="81"/>
      <c r="F25" s="82"/>
      <c r="G25" s="162" t="s">
        <v>252</v>
      </c>
      <c r="H25" s="162"/>
      <c r="I25" s="162"/>
      <c r="J25" s="105">
        <v>0</v>
      </c>
      <c r="K25" s="105">
        <v>0</v>
      </c>
      <c r="L25" s="105">
        <v>0</v>
      </c>
      <c r="M25" s="105">
        <v>0</v>
      </c>
      <c r="N25" s="135">
        <v>108</v>
      </c>
    </row>
    <row r="26" spans="2:14" ht="12">
      <c r="B26" s="95"/>
      <c r="C26" s="61" t="s">
        <v>377</v>
      </c>
      <c r="D26" s="61"/>
      <c r="E26" s="61"/>
      <c r="F26" s="79"/>
      <c r="G26" s="79" t="s">
        <v>378</v>
      </c>
      <c r="H26" s="79"/>
      <c r="I26" s="79"/>
      <c r="J26" s="76">
        <v>0</v>
      </c>
      <c r="K26" s="76">
        <v>0</v>
      </c>
      <c r="L26" s="76">
        <v>0</v>
      </c>
      <c r="M26" s="76">
        <v>0</v>
      </c>
      <c r="N26" s="117">
        <v>108</v>
      </c>
    </row>
    <row r="27" spans="2:14" ht="12">
      <c r="B27" s="95"/>
      <c r="C27" s="61" t="s">
        <v>90</v>
      </c>
      <c r="D27" s="61"/>
      <c r="E27" s="61"/>
      <c r="F27" s="79"/>
      <c r="G27" s="79" t="s">
        <v>428</v>
      </c>
      <c r="H27" s="79"/>
      <c r="I27" s="79"/>
      <c r="J27" s="76">
        <v>258</v>
      </c>
      <c r="K27" s="76">
        <v>0</v>
      </c>
      <c r="L27" s="76">
        <v>0</v>
      </c>
      <c r="M27" s="76">
        <v>174</v>
      </c>
      <c r="N27" s="117">
        <v>0</v>
      </c>
    </row>
    <row r="28" spans="2:14" ht="12">
      <c r="B28" s="95"/>
      <c r="C28" s="61" t="s">
        <v>379</v>
      </c>
      <c r="D28" s="61"/>
      <c r="E28" s="61"/>
      <c r="F28" s="79"/>
      <c r="G28" s="79" t="s">
        <v>256</v>
      </c>
      <c r="H28" s="79"/>
      <c r="I28" s="79"/>
      <c r="J28" s="76">
        <v>0</v>
      </c>
      <c r="K28" s="76">
        <v>0</v>
      </c>
      <c r="L28" s="76">
        <v>0</v>
      </c>
      <c r="M28" s="76">
        <v>0</v>
      </c>
      <c r="N28" s="117">
        <v>41</v>
      </c>
    </row>
    <row r="29" spans="2:14" ht="12">
      <c r="B29" s="95"/>
      <c r="C29" s="8" t="s">
        <v>439</v>
      </c>
      <c r="D29" s="61"/>
      <c r="E29" s="61"/>
      <c r="F29" s="79"/>
      <c r="G29" s="79" t="s">
        <v>469</v>
      </c>
      <c r="H29" s="79"/>
      <c r="I29" s="79"/>
      <c r="J29" s="76">
        <v>872</v>
      </c>
      <c r="K29" s="76">
        <v>3954</v>
      </c>
      <c r="L29" s="76">
        <v>-251</v>
      </c>
      <c r="M29" s="98">
        <v>0</v>
      </c>
      <c r="N29" s="117">
        <v>-963</v>
      </c>
    </row>
    <row r="30" spans="2:14" ht="12">
      <c r="B30" s="95"/>
      <c r="C30" s="8" t="s">
        <v>440</v>
      </c>
      <c r="D30" s="61"/>
      <c r="E30" s="61"/>
      <c r="F30" s="79"/>
      <c r="G30" s="79" t="s">
        <v>380</v>
      </c>
      <c r="H30" s="79"/>
      <c r="I30" s="79"/>
      <c r="J30" s="76">
        <v>-108</v>
      </c>
      <c r="K30" s="76">
        <v>212</v>
      </c>
      <c r="L30" s="76">
        <v>182</v>
      </c>
      <c r="M30" s="76">
        <v>-1034</v>
      </c>
      <c r="N30" s="117">
        <v>-349</v>
      </c>
    </row>
    <row r="31" spans="2:14" ht="12">
      <c r="B31" s="95"/>
      <c r="C31" s="8" t="s">
        <v>441</v>
      </c>
      <c r="D31" s="61"/>
      <c r="E31" s="61"/>
      <c r="F31" s="79"/>
      <c r="G31" s="79" t="s">
        <v>470</v>
      </c>
      <c r="H31" s="79"/>
      <c r="I31" s="79"/>
      <c r="J31" s="76">
        <v>-2028</v>
      </c>
      <c r="K31" s="76">
        <v>1116</v>
      </c>
      <c r="L31" s="76">
        <v>1835</v>
      </c>
      <c r="M31" s="76">
        <v>-96</v>
      </c>
      <c r="N31" s="117">
        <v>108</v>
      </c>
    </row>
    <row r="32" spans="2:14" ht="12">
      <c r="B32" s="95"/>
      <c r="C32" s="8" t="s">
        <v>442</v>
      </c>
      <c r="D32" s="61"/>
      <c r="E32" s="61"/>
      <c r="F32" s="79"/>
      <c r="G32" s="79" t="s">
        <v>471</v>
      </c>
      <c r="H32" s="79"/>
      <c r="I32" s="79"/>
      <c r="J32" s="76">
        <v>258</v>
      </c>
      <c r="K32" s="76">
        <v>-4426</v>
      </c>
      <c r="L32" s="76">
        <v>1068</v>
      </c>
      <c r="M32" s="76">
        <v>686</v>
      </c>
      <c r="N32" s="117">
        <v>-118</v>
      </c>
    </row>
    <row r="33" spans="2:14" ht="12">
      <c r="B33" s="95"/>
      <c r="C33" s="8" t="s">
        <v>443</v>
      </c>
      <c r="D33" s="61"/>
      <c r="E33" s="61"/>
      <c r="F33" s="79"/>
      <c r="G33" s="79" t="s">
        <v>381</v>
      </c>
      <c r="H33" s="79"/>
      <c r="I33" s="79"/>
      <c r="J33" s="76">
        <v>2605</v>
      </c>
      <c r="K33" s="76">
        <v>-1619</v>
      </c>
      <c r="L33" s="76">
        <v>-1454</v>
      </c>
      <c r="M33" s="76">
        <v>-526</v>
      </c>
      <c r="N33" s="117">
        <v>212</v>
      </c>
    </row>
    <row r="34" spans="2:14" ht="12">
      <c r="B34" s="95"/>
      <c r="C34" s="8" t="s">
        <v>444</v>
      </c>
      <c r="D34" s="61"/>
      <c r="E34" s="61"/>
      <c r="F34" s="79"/>
      <c r="G34" s="79" t="s">
        <v>382</v>
      </c>
      <c r="H34" s="79"/>
      <c r="I34" s="79"/>
      <c r="J34" s="76">
        <v>-170</v>
      </c>
      <c r="K34" s="76">
        <v>48</v>
      </c>
      <c r="L34" s="76">
        <v>85</v>
      </c>
      <c r="M34" s="76">
        <v>-24</v>
      </c>
      <c r="N34" s="117">
        <v>27</v>
      </c>
    </row>
    <row r="35" spans="2:14" ht="12">
      <c r="B35" s="95"/>
      <c r="C35" s="8" t="s">
        <v>445</v>
      </c>
      <c r="D35" s="61"/>
      <c r="E35" s="61"/>
      <c r="F35" s="79"/>
      <c r="G35" s="79" t="s">
        <v>383</v>
      </c>
      <c r="H35" s="79"/>
      <c r="I35" s="79"/>
      <c r="J35" s="76">
        <v>-156</v>
      </c>
      <c r="K35" s="76">
        <v>-156</v>
      </c>
      <c r="L35" s="76">
        <v>-46</v>
      </c>
      <c r="M35" s="76">
        <v>-19</v>
      </c>
      <c r="N35" s="117">
        <v>86</v>
      </c>
    </row>
    <row r="36" spans="2:14" ht="12">
      <c r="B36" s="95"/>
      <c r="C36" s="61" t="s">
        <v>10</v>
      </c>
      <c r="D36" s="61"/>
      <c r="E36" s="61"/>
      <c r="F36" s="79"/>
      <c r="G36" s="79" t="s">
        <v>384</v>
      </c>
      <c r="H36" s="79"/>
      <c r="I36" s="79"/>
      <c r="J36" s="76">
        <v>264</v>
      </c>
      <c r="K36" s="76">
        <v>127</v>
      </c>
      <c r="L36" s="76">
        <v>32</v>
      </c>
      <c r="M36" s="76">
        <v>-125</v>
      </c>
      <c r="N36" s="117">
        <v>-327</v>
      </c>
    </row>
    <row r="37" spans="2:14" s="66" customFormat="1" ht="12">
      <c r="B37" s="95"/>
      <c r="C37" s="77"/>
      <c r="D37" s="77" t="s">
        <v>93</v>
      </c>
      <c r="E37" s="77"/>
      <c r="F37" s="78"/>
      <c r="G37" s="78"/>
      <c r="H37" s="78" t="s">
        <v>385</v>
      </c>
      <c r="I37" s="78"/>
      <c r="J37" s="68">
        <f>SUM(J7:J36)</f>
        <v>7829</v>
      </c>
      <c r="K37" s="68">
        <f>SUM(K7:K36)</f>
        <v>5973</v>
      </c>
      <c r="L37" s="68">
        <f>SUM(L7:L36)</f>
        <v>8867</v>
      </c>
      <c r="M37" s="68">
        <f>SUM(M7:M36)</f>
        <v>7829</v>
      </c>
      <c r="N37" s="121">
        <f>SUM(N7:N36)</f>
        <v>9860</v>
      </c>
    </row>
    <row r="38" spans="2:14" ht="12">
      <c r="B38" s="95"/>
      <c r="C38" s="61" t="s">
        <v>94</v>
      </c>
      <c r="D38" s="61"/>
      <c r="E38" s="61"/>
      <c r="F38" s="79"/>
      <c r="G38" s="79" t="s">
        <v>386</v>
      </c>
      <c r="H38" s="79"/>
      <c r="I38" s="79"/>
      <c r="J38" s="76">
        <v>120</v>
      </c>
      <c r="K38" s="76">
        <v>263</v>
      </c>
      <c r="L38" s="76">
        <v>356</v>
      </c>
      <c r="M38" s="76">
        <v>267</v>
      </c>
      <c r="N38" s="117">
        <v>239</v>
      </c>
    </row>
    <row r="39" spans="2:14" ht="12">
      <c r="B39" s="95"/>
      <c r="C39" s="61" t="s">
        <v>95</v>
      </c>
      <c r="D39" s="61"/>
      <c r="E39" s="61"/>
      <c r="F39" s="79"/>
      <c r="G39" s="79" t="s">
        <v>387</v>
      </c>
      <c r="H39" s="79"/>
      <c r="I39" s="79"/>
      <c r="J39" s="76">
        <v>-1</v>
      </c>
      <c r="K39" s="76">
        <v>-1</v>
      </c>
      <c r="L39" s="76">
        <v>-2</v>
      </c>
      <c r="M39" s="76">
        <v>-2</v>
      </c>
      <c r="N39" s="117">
        <v>-3</v>
      </c>
    </row>
    <row r="40" spans="2:14" ht="12">
      <c r="B40" s="95"/>
      <c r="C40" s="61" t="s">
        <v>96</v>
      </c>
      <c r="D40" s="61"/>
      <c r="E40" s="61"/>
      <c r="F40" s="79"/>
      <c r="G40" s="79" t="s">
        <v>388</v>
      </c>
      <c r="H40" s="79"/>
      <c r="I40" s="79"/>
      <c r="J40" s="76">
        <v>-2368</v>
      </c>
      <c r="K40" s="76">
        <v>-2509</v>
      </c>
      <c r="L40" s="76">
        <v>-2159</v>
      </c>
      <c r="M40" s="76">
        <v>-2998</v>
      </c>
      <c r="N40" s="117">
        <v>-4485</v>
      </c>
    </row>
    <row r="41" spans="2:14" ht="12">
      <c r="B41" s="95"/>
      <c r="C41" s="61" t="s">
        <v>10</v>
      </c>
      <c r="D41" s="61"/>
      <c r="E41" s="61"/>
      <c r="F41" s="79"/>
      <c r="G41" s="79" t="s">
        <v>389</v>
      </c>
      <c r="H41" s="79"/>
      <c r="I41" s="79"/>
      <c r="J41" s="76">
        <v>0</v>
      </c>
      <c r="K41" s="76">
        <v>0</v>
      </c>
      <c r="L41" s="76">
        <v>0</v>
      </c>
      <c r="M41" s="76">
        <v>0</v>
      </c>
      <c r="N41" s="117">
        <v>-55</v>
      </c>
    </row>
    <row r="42" spans="2:14" s="61" customFormat="1" ht="12">
      <c r="B42" s="77" t="s">
        <v>26</v>
      </c>
      <c r="C42" s="77"/>
      <c r="D42" s="77"/>
      <c r="E42" s="77"/>
      <c r="F42" s="78" t="s">
        <v>390</v>
      </c>
      <c r="G42" s="73"/>
      <c r="H42" s="78"/>
      <c r="I42" s="78"/>
      <c r="J42" s="68">
        <f>SUM(J37:J41)</f>
        <v>5580</v>
      </c>
      <c r="K42" s="68">
        <f>SUM(K37:K41)</f>
        <v>3726</v>
      </c>
      <c r="L42" s="68">
        <f>SUM(L37:L41)</f>
        <v>7062</v>
      </c>
      <c r="M42" s="68">
        <f>SUM(M37:M41)</f>
        <v>5096</v>
      </c>
      <c r="N42" s="121">
        <f>SUM(N37:N41)</f>
        <v>5556</v>
      </c>
    </row>
    <row r="43" spans="2:14" s="61" customFormat="1" ht="12">
      <c r="B43" s="112" t="s">
        <v>101</v>
      </c>
      <c r="C43" s="69"/>
      <c r="D43" s="69"/>
      <c r="E43" s="69"/>
      <c r="F43" s="113" t="s">
        <v>447</v>
      </c>
      <c r="H43" s="70"/>
      <c r="I43" s="70"/>
      <c r="J43" s="114"/>
      <c r="K43" s="114"/>
      <c r="L43" s="114"/>
      <c r="M43" s="114"/>
      <c r="N43" s="136"/>
    </row>
    <row r="44" spans="2:14" s="61" customFormat="1" ht="12">
      <c r="B44" s="77"/>
      <c r="C44" s="61" t="s">
        <v>97</v>
      </c>
      <c r="D44" s="77"/>
      <c r="E44" s="77"/>
      <c r="F44" s="78"/>
      <c r="G44" s="79" t="s">
        <v>391</v>
      </c>
      <c r="H44" s="78"/>
      <c r="I44" s="78"/>
      <c r="J44" s="76">
        <v>-577</v>
      </c>
      <c r="K44" s="76">
        <v>-479</v>
      </c>
      <c r="L44" s="76">
        <v>-367</v>
      </c>
      <c r="M44" s="76">
        <v>-252</v>
      </c>
      <c r="N44" s="117">
        <v>-872</v>
      </c>
    </row>
    <row r="45" spans="2:14" s="61" customFormat="1" ht="12">
      <c r="B45" s="77"/>
      <c r="C45" s="61" t="s">
        <v>98</v>
      </c>
      <c r="D45" s="77"/>
      <c r="E45" s="77"/>
      <c r="F45" s="78"/>
      <c r="G45" s="79" t="s">
        <v>392</v>
      </c>
      <c r="H45" s="78"/>
      <c r="I45" s="78"/>
      <c r="J45" s="98">
        <v>0</v>
      </c>
      <c r="K45" s="76">
        <v>1</v>
      </c>
      <c r="L45" s="76">
        <v>3</v>
      </c>
      <c r="M45" s="98">
        <v>0</v>
      </c>
      <c r="N45" s="117">
        <v>0</v>
      </c>
    </row>
    <row r="46" spans="2:14" s="61" customFormat="1" ht="12">
      <c r="B46" s="77"/>
      <c r="C46" s="61" t="s">
        <v>99</v>
      </c>
      <c r="D46" s="77"/>
      <c r="E46" s="77"/>
      <c r="F46" s="78"/>
      <c r="G46" s="79" t="s">
        <v>393</v>
      </c>
      <c r="H46" s="78"/>
      <c r="I46" s="78"/>
      <c r="J46" s="76">
        <v>-941</v>
      </c>
      <c r="K46" s="76">
        <v>-463</v>
      </c>
      <c r="L46" s="76">
        <v>-199</v>
      </c>
      <c r="M46" s="76">
        <v>-207</v>
      </c>
      <c r="N46" s="117">
        <v>-184</v>
      </c>
    </row>
    <row r="47" spans="2:14" s="61" customFormat="1" ht="12">
      <c r="B47" s="77"/>
      <c r="C47" s="61" t="s">
        <v>394</v>
      </c>
      <c r="D47" s="77"/>
      <c r="E47" s="77"/>
      <c r="F47" s="78"/>
      <c r="G47" s="79" t="s">
        <v>395</v>
      </c>
      <c r="H47" s="78"/>
      <c r="I47" s="78"/>
      <c r="J47" s="76">
        <v>0</v>
      </c>
      <c r="K47" s="76">
        <v>0</v>
      </c>
      <c r="L47" s="76">
        <v>0</v>
      </c>
      <c r="M47" s="76">
        <v>0</v>
      </c>
      <c r="N47" s="117">
        <v>-129</v>
      </c>
    </row>
    <row r="48" spans="2:14" s="61" customFormat="1" ht="12">
      <c r="B48" s="77"/>
      <c r="C48" s="61" t="s">
        <v>186</v>
      </c>
      <c r="D48" s="77"/>
      <c r="E48" s="77"/>
      <c r="F48" s="78"/>
      <c r="G48" s="79" t="s">
        <v>396</v>
      </c>
      <c r="H48" s="78"/>
      <c r="I48" s="78"/>
      <c r="J48" s="76">
        <v>226</v>
      </c>
      <c r="K48" s="76">
        <v>0</v>
      </c>
      <c r="L48" s="76">
        <v>0</v>
      </c>
      <c r="M48" s="76">
        <v>0</v>
      </c>
      <c r="N48" s="117">
        <v>0</v>
      </c>
    </row>
    <row r="49" spans="2:14" s="61" customFormat="1" ht="12">
      <c r="B49" s="77"/>
      <c r="C49" s="61" t="s">
        <v>187</v>
      </c>
      <c r="D49" s="77"/>
      <c r="E49" s="77"/>
      <c r="F49" s="78"/>
      <c r="G49" s="79" t="s">
        <v>395</v>
      </c>
      <c r="H49" s="78"/>
      <c r="I49" s="78"/>
      <c r="J49" s="76">
        <v>0</v>
      </c>
      <c r="K49" s="76">
        <v>-171</v>
      </c>
      <c r="L49" s="76">
        <v>0</v>
      </c>
      <c r="M49" s="76">
        <v>0</v>
      </c>
      <c r="N49" s="117">
        <v>0</v>
      </c>
    </row>
    <row r="50" spans="2:14" s="61" customFormat="1" ht="12">
      <c r="B50" s="77"/>
      <c r="C50" s="61" t="s">
        <v>188</v>
      </c>
      <c r="D50" s="77"/>
      <c r="E50" s="77"/>
      <c r="F50" s="78"/>
      <c r="G50" s="79" t="s">
        <v>397</v>
      </c>
      <c r="H50" s="78"/>
      <c r="I50" s="78"/>
      <c r="J50" s="76">
        <v>0</v>
      </c>
      <c r="K50" s="76">
        <v>-2392</v>
      </c>
      <c r="L50" s="76">
        <v>-1227</v>
      </c>
      <c r="M50" s="76">
        <v>0</v>
      </c>
      <c r="N50" s="117">
        <v>0</v>
      </c>
    </row>
    <row r="51" spans="2:14" s="61" customFormat="1" ht="12">
      <c r="B51" s="77"/>
      <c r="C51" s="61" t="s">
        <v>220</v>
      </c>
      <c r="D51" s="77"/>
      <c r="E51" s="77"/>
      <c r="F51" s="78"/>
      <c r="G51" s="79" t="s">
        <v>398</v>
      </c>
      <c r="H51" s="78"/>
      <c r="I51" s="78"/>
      <c r="J51" s="76">
        <v>0</v>
      </c>
      <c r="K51" s="76">
        <v>0</v>
      </c>
      <c r="L51" s="76">
        <v>0</v>
      </c>
      <c r="M51" s="76">
        <v>46</v>
      </c>
      <c r="N51" s="117">
        <v>4</v>
      </c>
    </row>
    <row r="52" spans="2:14" s="61" customFormat="1" ht="12">
      <c r="B52" s="77"/>
      <c r="C52" s="61" t="s">
        <v>399</v>
      </c>
      <c r="D52" s="77"/>
      <c r="E52" s="77"/>
      <c r="F52" s="78"/>
      <c r="G52" s="79" t="s">
        <v>400</v>
      </c>
      <c r="H52" s="78"/>
      <c r="I52" s="78"/>
      <c r="J52" s="76">
        <v>0</v>
      </c>
      <c r="K52" s="76">
        <v>0</v>
      </c>
      <c r="L52" s="76">
        <v>0</v>
      </c>
      <c r="M52" s="76">
        <v>-4950</v>
      </c>
      <c r="N52" s="117">
        <v>-330</v>
      </c>
    </row>
    <row r="53" spans="2:14" s="61" customFormat="1" ht="12">
      <c r="B53" s="77"/>
      <c r="C53" s="61" t="s">
        <v>10</v>
      </c>
      <c r="D53" s="77"/>
      <c r="E53" s="77"/>
      <c r="F53" s="78"/>
      <c r="G53" s="79" t="s">
        <v>401</v>
      </c>
      <c r="H53" s="78"/>
      <c r="I53" s="78"/>
      <c r="J53" s="76">
        <v>-12</v>
      </c>
      <c r="K53" s="76">
        <v>-7</v>
      </c>
      <c r="L53" s="76">
        <v>-303</v>
      </c>
      <c r="M53" s="76">
        <v>-23</v>
      </c>
      <c r="N53" s="117">
        <v>93</v>
      </c>
    </row>
    <row r="54" spans="2:14" s="61" customFormat="1" ht="12">
      <c r="B54" s="77" t="s">
        <v>27</v>
      </c>
      <c r="C54" s="77"/>
      <c r="D54" s="77"/>
      <c r="E54" s="77"/>
      <c r="F54" s="78" t="s">
        <v>402</v>
      </c>
      <c r="G54" s="78"/>
      <c r="H54" s="78"/>
      <c r="I54" s="78"/>
      <c r="J54" s="68">
        <f>SUM(J44:J53)</f>
        <v>-1304</v>
      </c>
      <c r="K54" s="68">
        <f>SUM(K44:K53)</f>
        <v>-3511</v>
      </c>
      <c r="L54" s="68">
        <f>SUM(L44:L53)</f>
        <v>-2093</v>
      </c>
      <c r="M54" s="68">
        <f>SUM(M44:M53)</f>
        <v>-5386</v>
      </c>
      <c r="N54" s="121">
        <f>SUM(N44:N53)</f>
        <v>-1418</v>
      </c>
    </row>
    <row r="55" spans="2:14" s="61" customFormat="1" ht="12">
      <c r="B55" s="112" t="s">
        <v>100</v>
      </c>
      <c r="C55" s="69"/>
      <c r="D55" s="69"/>
      <c r="E55" s="69"/>
      <c r="F55" s="113" t="s">
        <v>403</v>
      </c>
      <c r="G55" s="70"/>
      <c r="H55" s="70"/>
      <c r="I55" s="70"/>
      <c r="J55" s="114"/>
      <c r="K55" s="114"/>
      <c r="L55" s="114"/>
      <c r="M55" s="114"/>
      <c r="N55" s="136"/>
    </row>
    <row r="56" spans="2:14" s="61" customFormat="1" ht="12">
      <c r="B56" s="95"/>
      <c r="C56" s="61" t="s">
        <v>102</v>
      </c>
      <c r="D56" s="77"/>
      <c r="E56" s="77"/>
      <c r="F56" s="78"/>
      <c r="G56" s="79" t="s">
        <v>404</v>
      </c>
      <c r="H56" s="78"/>
      <c r="I56" s="78"/>
      <c r="J56" s="76">
        <v>-653</v>
      </c>
      <c r="K56" s="76">
        <v>-762</v>
      </c>
      <c r="L56" s="76">
        <v>-834</v>
      </c>
      <c r="M56" s="76">
        <v>-944</v>
      </c>
      <c r="N56" s="117">
        <v>-1451</v>
      </c>
    </row>
    <row r="57" spans="2:14" s="61" customFormat="1" ht="12">
      <c r="B57" s="95"/>
      <c r="C57" s="61" t="s">
        <v>189</v>
      </c>
      <c r="D57" s="77"/>
      <c r="E57" s="77"/>
      <c r="F57" s="78"/>
      <c r="G57" s="79" t="s">
        <v>405</v>
      </c>
      <c r="H57" s="78"/>
      <c r="I57" s="78"/>
      <c r="J57" s="76">
        <v>0</v>
      </c>
      <c r="K57" s="76">
        <v>0</v>
      </c>
      <c r="L57" s="76">
        <v>-13</v>
      </c>
      <c r="M57" s="76">
        <v>-19</v>
      </c>
      <c r="N57" s="117">
        <v>-33</v>
      </c>
    </row>
    <row r="58" spans="2:14" s="61" customFormat="1" ht="12">
      <c r="B58" s="95"/>
      <c r="C58" s="61" t="s">
        <v>105</v>
      </c>
      <c r="D58" s="77"/>
      <c r="E58" s="77"/>
      <c r="F58" s="78"/>
      <c r="G58" s="79" t="s">
        <v>406</v>
      </c>
      <c r="H58" s="78"/>
      <c r="I58" s="78"/>
      <c r="J58" s="76">
        <v>-1E-07</v>
      </c>
      <c r="K58" s="76">
        <v>0</v>
      </c>
      <c r="L58" s="76">
        <v>-1E-07</v>
      </c>
      <c r="M58" s="76">
        <v>0</v>
      </c>
      <c r="N58" s="117">
        <v>0</v>
      </c>
    </row>
    <row r="59" spans="2:14" s="61" customFormat="1" ht="12">
      <c r="B59" s="72" t="s">
        <v>28</v>
      </c>
      <c r="C59" s="72"/>
      <c r="D59" s="72"/>
      <c r="E59" s="72"/>
      <c r="F59" s="73" t="s">
        <v>407</v>
      </c>
      <c r="G59" s="73"/>
      <c r="H59" s="73"/>
      <c r="I59" s="73"/>
      <c r="J59" s="115">
        <f>SUM(J56:J58)</f>
        <v>-653.0000001</v>
      </c>
      <c r="K59" s="115">
        <f>SUM(K56:K58)</f>
        <v>-762</v>
      </c>
      <c r="L59" s="115">
        <f>SUM(L56:L58)</f>
        <v>-847.0000001</v>
      </c>
      <c r="M59" s="115">
        <f>SUM(M56:M58)</f>
        <v>-963</v>
      </c>
      <c r="N59" s="137">
        <f>SUM(N56:N58)</f>
        <v>-1484</v>
      </c>
    </row>
    <row r="60" spans="2:14" s="61" customFormat="1" ht="12">
      <c r="B60" s="106" t="s">
        <v>74</v>
      </c>
      <c r="C60" s="106"/>
      <c r="D60" s="106"/>
      <c r="E60" s="106"/>
      <c r="F60" s="116" t="s">
        <v>408</v>
      </c>
      <c r="G60" s="107"/>
      <c r="H60" s="107"/>
      <c r="I60" s="107"/>
      <c r="J60" s="88">
        <v>-2</v>
      </c>
      <c r="K60" s="88">
        <v>-7</v>
      </c>
      <c r="L60" s="88">
        <v>-1</v>
      </c>
      <c r="M60" s="88">
        <v>-1</v>
      </c>
      <c r="N60" s="128">
        <v>-1</v>
      </c>
    </row>
    <row r="61" spans="2:14" s="61" customFormat="1" ht="12">
      <c r="B61" s="155" t="s">
        <v>446</v>
      </c>
      <c r="C61" s="106"/>
      <c r="D61" s="106"/>
      <c r="E61" s="106"/>
      <c r="F61" s="107" t="s">
        <v>409</v>
      </c>
      <c r="G61" s="107"/>
      <c r="H61" s="107"/>
      <c r="I61" s="107"/>
      <c r="J61" s="88">
        <f>SUM(J42,J54,J59,J60)</f>
        <v>3620.9999999</v>
      </c>
      <c r="K61" s="88">
        <f>SUM(K42,K54,K59,K60)</f>
        <v>-554</v>
      </c>
      <c r="L61" s="88">
        <f>SUM(L42,L54,L59,L60)</f>
        <v>4120.9999999</v>
      </c>
      <c r="M61" s="88">
        <f>SUM(M42,M54,M59,M60)</f>
        <v>-1254</v>
      </c>
      <c r="N61" s="128">
        <f>SUM(N42,N54,N59,N60)</f>
        <v>2653</v>
      </c>
    </row>
    <row r="62" spans="2:14" s="61" customFormat="1" ht="12">
      <c r="B62" s="106" t="s">
        <v>75</v>
      </c>
      <c r="C62" s="106"/>
      <c r="D62" s="106"/>
      <c r="E62" s="106"/>
      <c r="F62" s="107" t="s">
        <v>410</v>
      </c>
      <c r="G62" s="107"/>
      <c r="H62" s="107"/>
      <c r="I62" s="107"/>
      <c r="J62" s="88">
        <v>13880</v>
      </c>
      <c r="K62" s="88">
        <f>J63</f>
        <v>17500.9999999</v>
      </c>
      <c r="L62" s="88">
        <f>K63</f>
        <v>16946.9999999</v>
      </c>
      <c r="M62" s="88">
        <f>L63</f>
        <v>21067.9999998</v>
      </c>
      <c r="N62" s="128">
        <v>20587</v>
      </c>
    </row>
    <row r="63" spans="2:14" s="61" customFormat="1" ht="12">
      <c r="B63" s="69" t="s">
        <v>76</v>
      </c>
      <c r="C63" s="69"/>
      <c r="D63" s="69"/>
      <c r="E63" s="69"/>
      <c r="F63" s="70" t="s">
        <v>411</v>
      </c>
      <c r="G63" s="70"/>
      <c r="H63" s="70"/>
      <c r="I63" s="70"/>
      <c r="J63" s="71">
        <f>SUM(J61:J62)</f>
        <v>17500.9999999</v>
      </c>
      <c r="K63" s="71">
        <f>SUM(K61:K62)</f>
        <v>16946.9999999</v>
      </c>
      <c r="L63" s="71">
        <f>SUM(L61:L62)</f>
        <v>21067.9999998</v>
      </c>
      <c r="M63" s="71">
        <f>SUM(M61:M62)</f>
        <v>19813.9999998</v>
      </c>
      <c r="N63" s="122">
        <f>SUM(N61:N62)</f>
        <v>23240</v>
      </c>
    </row>
    <row r="64" spans="10:14" s="61" customFormat="1" ht="11.25">
      <c r="J64" s="89"/>
      <c r="K64" s="89"/>
      <c r="L64" s="89"/>
      <c r="M64" s="89"/>
      <c r="N64" s="89"/>
    </row>
    <row r="65" spans="2:12" s="61" customFormat="1" ht="11.25">
      <c r="B65" s="56"/>
      <c r="C65" s="93" t="s">
        <v>221</v>
      </c>
      <c r="D65" s="56" t="s">
        <v>453</v>
      </c>
      <c r="E65" s="56"/>
      <c r="F65" s="56"/>
      <c r="H65" s="89"/>
      <c r="I65" s="89"/>
      <c r="J65" s="89"/>
      <c r="K65" s="89"/>
      <c r="L65" s="89"/>
    </row>
    <row r="66" spans="2:12" s="61" customFormat="1" ht="11.25">
      <c r="B66" s="56"/>
      <c r="C66" s="56"/>
      <c r="D66" s="56" t="s">
        <v>275</v>
      </c>
      <c r="E66" s="56"/>
      <c r="F66" s="56"/>
      <c r="H66" s="89"/>
      <c r="I66" s="89"/>
      <c r="J66" s="89"/>
      <c r="K66" s="89"/>
      <c r="L66" s="89"/>
    </row>
    <row r="67" spans="2:12" s="61" customFormat="1" ht="12">
      <c r="B67" s="75"/>
      <c r="C67" s="56"/>
      <c r="D67" s="56"/>
      <c r="E67" s="56"/>
      <c r="F67" s="56"/>
      <c r="H67" s="89"/>
      <c r="I67" s="89"/>
      <c r="J67" s="89"/>
      <c r="K67" s="89"/>
      <c r="L67" s="89"/>
    </row>
    <row r="68" spans="2:12" s="61" customFormat="1" ht="12">
      <c r="B68" s="75"/>
      <c r="C68" s="94" t="s">
        <v>276</v>
      </c>
      <c r="D68" s="75" t="s">
        <v>454</v>
      </c>
      <c r="E68" s="75"/>
      <c r="F68" s="75"/>
      <c r="H68" s="89"/>
      <c r="I68" s="89"/>
      <c r="J68" s="89"/>
      <c r="K68" s="89"/>
      <c r="L68" s="89"/>
    </row>
    <row r="69" spans="2:12" s="61" customFormat="1" ht="12">
      <c r="B69" s="56"/>
      <c r="C69" s="75"/>
      <c r="D69" s="75" t="s">
        <v>455</v>
      </c>
      <c r="E69" s="75"/>
      <c r="F69" s="75"/>
      <c r="H69" s="89"/>
      <c r="I69" s="89"/>
      <c r="J69" s="89"/>
      <c r="K69" s="89"/>
      <c r="L69" s="89"/>
    </row>
    <row r="70" spans="2:12" s="61" customFormat="1" ht="12">
      <c r="B70" s="56"/>
      <c r="C70" s="75"/>
      <c r="D70" s="75" t="s">
        <v>456</v>
      </c>
      <c r="E70" s="75"/>
      <c r="F70" s="75"/>
      <c r="H70" s="89"/>
      <c r="I70" s="89"/>
      <c r="J70" s="89"/>
      <c r="K70" s="89"/>
      <c r="L70" s="89"/>
    </row>
    <row r="71" spans="2:12" s="61" customFormat="1" ht="12" customHeight="1">
      <c r="B71" s="56"/>
      <c r="C71" s="56"/>
      <c r="D71" s="75" t="s">
        <v>457</v>
      </c>
      <c r="E71" s="56"/>
      <c r="F71" s="56"/>
      <c r="H71" s="89"/>
      <c r="I71" s="89"/>
      <c r="J71" s="89"/>
      <c r="K71" s="89"/>
      <c r="L71" s="89"/>
    </row>
    <row r="72" spans="2:12" s="61" customFormat="1" ht="4.5" customHeight="1">
      <c r="B72" s="56"/>
      <c r="C72" s="56"/>
      <c r="D72" s="75"/>
      <c r="E72" s="56"/>
      <c r="F72" s="56"/>
      <c r="H72" s="89"/>
      <c r="I72" s="89"/>
      <c r="J72" s="89"/>
      <c r="K72" s="89"/>
      <c r="L72" s="89"/>
    </row>
    <row r="73" spans="4:14" s="61" customFormat="1" ht="12">
      <c r="D73" s="75" t="s">
        <v>277</v>
      </c>
      <c r="J73" s="89"/>
      <c r="K73" s="89"/>
      <c r="L73" s="89"/>
      <c r="M73" s="89"/>
      <c r="N73" s="89"/>
    </row>
    <row r="74" spans="10:14" s="61" customFormat="1" ht="11.25">
      <c r="J74" s="89"/>
      <c r="K74" s="89"/>
      <c r="L74" s="89"/>
      <c r="M74" s="89"/>
      <c r="N74" s="89"/>
    </row>
    <row r="75" spans="10:14" s="61" customFormat="1" ht="11.25">
      <c r="J75" s="89"/>
      <c r="K75" s="89"/>
      <c r="L75" s="89"/>
      <c r="M75" s="89"/>
      <c r="N75" s="89"/>
    </row>
    <row r="76" spans="10:14" s="61" customFormat="1" ht="11.25">
      <c r="J76" s="89"/>
      <c r="K76" s="89"/>
      <c r="L76" s="89"/>
      <c r="M76" s="89"/>
      <c r="N76" s="89"/>
    </row>
    <row r="77" spans="10:14" s="61" customFormat="1" ht="11.25">
      <c r="J77" s="89"/>
      <c r="K77" s="89"/>
      <c r="L77" s="89"/>
      <c r="M77" s="89"/>
      <c r="N77" s="89"/>
    </row>
    <row r="78" spans="10:14" s="61" customFormat="1" ht="11.25">
      <c r="J78" s="89"/>
      <c r="K78" s="89"/>
      <c r="L78" s="89"/>
      <c r="M78" s="89"/>
      <c r="N78" s="89"/>
    </row>
    <row r="79" spans="10:14" s="61" customFormat="1" ht="11.25">
      <c r="J79" s="89"/>
      <c r="K79" s="89"/>
      <c r="L79" s="89"/>
      <c r="M79" s="89"/>
      <c r="N79" s="89"/>
    </row>
    <row r="80" spans="10:14" s="61" customFormat="1" ht="11.25">
      <c r="J80" s="89"/>
      <c r="K80" s="89"/>
      <c r="L80" s="89"/>
      <c r="M80" s="89"/>
      <c r="N80" s="89"/>
    </row>
    <row r="81" spans="10:14" s="61" customFormat="1" ht="11.25">
      <c r="J81" s="89"/>
      <c r="K81" s="89"/>
      <c r="L81" s="89"/>
      <c r="M81" s="89"/>
      <c r="N81" s="89"/>
    </row>
    <row r="82" spans="10:14" s="61" customFormat="1" ht="11.25">
      <c r="J82" s="89"/>
      <c r="K82" s="89"/>
      <c r="L82" s="89"/>
      <c r="M82" s="89"/>
      <c r="N82" s="89"/>
    </row>
    <row r="83" spans="10:14" s="61" customFormat="1" ht="11.25">
      <c r="J83" s="89"/>
      <c r="K83" s="89"/>
      <c r="L83" s="89"/>
      <c r="M83" s="89"/>
      <c r="N83" s="89"/>
    </row>
    <row r="84" spans="10:14" s="61" customFormat="1" ht="11.25">
      <c r="J84" s="89"/>
      <c r="K84" s="89"/>
      <c r="L84" s="89"/>
      <c r="M84" s="89"/>
      <c r="N84" s="89"/>
    </row>
    <row r="85" spans="10:14" s="61" customFormat="1" ht="11.25">
      <c r="J85" s="89"/>
      <c r="K85" s="89"/>
      <c r="L85" s="89"/>
      <c r="M85" s="89"/>
      <c r="N85" s="89"/>
    </row>
    <row r="86" spans="10:14" s="61" customFormat="1" ht="11.25">
      <c r="J86" s="89"/>
      <c r="K86" s="89"/>
      <c r="L86" s="89"/>
      <c r="M86" s="89"/>
      <c r="N86" s="89"/>
    </row>
    <row r="87" spans="10:14" s="61" customFormat="1" ht="11.25">
      <c r="J87" s="89"/>
      <c r="K87" s="89"/>
      <c r="L87" s="89"/>
      <c r="M87" s="89"/>
      <c r="N87" s="89"/>
    </row>
    <row r="88" spans="10:14" s="61" customFormat="1" ht="11.25">
      <c r="J88" s="89"/>
      <c r="K88" s="89"/>
      <c r="L88" s="89"/>
      <c r="M88" s="89"/>
      <c r="N88" s="89"/>
    </row>
    <row r="89" spans="10:14" s="61" customFormat="1" ht="11.25">
      <c r="J89" s="89"/>
      <c r="K89" s="89"/>
      <c r="L89" s="89"/>
      <c r="M89" s="89"/>
      <c r="N89" s="89"/>
    </row>
    <row r="90" spans="10:14" s="61" customFormat="1" ht="11.25">
      <c r="J90" s="89"/>
      <c r="K90" s="89"/>
      <c r="L90" s="89"/>
      <c r="M90" s="89"/>
      <c r="N90" s="89"/>
    </row>
    <row r="91" spans="10:14" s="61" customFormat="1" ht="11.25">
      <c r="J91" s="89"/>
      <c r="K91" s="89"/>
      <c r="L91" s="89"/>
      <c r="M91" s="89"/>
      <c r="N91" s="89"/>
    </row>
    <row r="92" spans="10:14" s="61" customFormat="1" ht="11.25">
      <c r="J92" s="89"/>
      <c r="K92" s="89"/>
      <c r="L92" s="89"/>
      <c r="M92" s="89"/>
      <c r="N92" s="89"/>
    </row>
    <row r="93" spans="10:14" s="61" customFormat="1" ht="11.25">
      <c r="J93" s="89"/>
      <c r="K93" s="89"/>
      <c r="L93" s="89"/>
      <c r="M93" s="89"/>
      <c r="N93" s="89"/>
    </row>
    <row r="94" spans="10:14" s="61" customFormat="1" ht="11.25">
      <c r="J94" s="89"/>
      <c r="K94" s="89"/>
      <c r="L94" s="89"/>
      <c r="M94" s="89"/>
      <c r="N94" s="89"/>
    </row>
    <row r="95" spans="10:14" s="61" customFormat="1" ht="11.25">
      <c r="J95" s="89"/>
      <c r="K95" s="89"/>
      <c r="L95" s="89"/>
      <c r="M95" s="89"/>
      <c r="N95" s="89"/>
    </row>
    <row r="96" spans="10:14" s="61" customFormat="1" ht="11.25">
      <c r="J96" s="89"/>
      <c r="K96" s="89"/>
      <c r="L96" s="89"/>
      <c r="M96" s="89"/>
      <c r="N96" s="89"/>
    </row>
    <row r="97" spans="10:14" s="61" customFormat="1" ht="11.25">
      <c r="J97" s="89"/>
      <c r="K97" s="89"/>
      <c r="L97" s="89"/>
      <c r="M97" s="89"/>
      <c r="N97" s="89"/>
    </row>
    <row r="98" spans="10:14" s="61" customFormat="1" ht="11.25">
      <c r="J98" s="89"/>
      <c r="K98" s="89"/>
      <c r="L98" s="89"/>
      <c r="M98" s="89"/>
      <c r="N98" s="89"/>
    </row>
    <row r="99" spans="10:14" s="61" customFormat="1" ht="11.25">
      <c r="J99" s="89"/>
      <c r="K99" s="89"/>
      <c r="L99" s="89"/>
      <c r="M99" s="89"/>
      <c r="N99" s="89"/>
    </row>
    <row r="100" spans="10:14" s="61" customFormat="1" ht="11.25">
      <c r="J100" s="89"/>
      <c r="K100" s="89"/>
      <c r="L100" s="89"/>
      <c r="M100" s="89"/>
      <c r="N100" s="89"/>
    </row>
    <row r="101" spans="10:14" s="61" customFormat="1" ht="11.25">
      <c r="J101" s="89"/>
      <c r="K101" s="89"/>
      <c r="L101" s="89"/>
      <c r="M101" s="89"/>
      <c r="N101" s="89"/>
    </row>
    <row r="102" spans="10:14" s="61" customFormat="1" ht="11.25">
      <c r="J102" s="89"/>
      <c r="K102" s="89"/>
      <c r="L102" s="89"/>
      <c r="M102" s="89"/>
      <c r="N102" s="89"/>
    </row>
    <row r="103" spans="10:14" s="61" customFormat="1" ht="11.25">
      <c r="J103" s="89"/>
      <c r="K103" s="89"/>
      <c r="L103" s="89"/>
      <c r="M103" s="89"/>
      <c r="N103" s="89"/>
    </row>
    <row r="104" spans="10:14" s="61" customFormat="1" ht="11.25">
      <c r="J104" s="89"/>
      <c r="K104" s="89"/>
      <c r="L104" s="89"/>
      <c r="M104" s="89"/>
      <c r="N104" s="89"/>
    </row>
    <row r="105" spans="10:14" s="61" customFormat="1" ht="11.25">
      <c r="J105" s="89"/>
      <c r="K105" s="89"/>
      <c r="L105" s="89"/>
      <c r="M105" s="89"/>
      <c r="N105" s="89"/>
    </row>
    <row r="106" spans="10:14" s="61" customFormat="1" ht="11.25">
      <c r="J106" s="89"/>
      <c r="K106" s="89"/>
      <c r="L106" s="89"/>
      <c r="M106" s="89"/>
      <c r="N106" s="89"/>
    </row>
    <row r="107" spans="10:14" s="61" customFormat="1" ht="11.25">
      <c r="J107" s="89"/>
      <c r="K107" s="89"/>
      <c r="L107" s="89"/>
      <c r="M107" s="89"/>
      <c r="N107" s="89"/>
    </row>
    <row r="108" spans="10:14" s="61" customFormat="1" ht="11.25">
      <c r="J108" s="89"/>
      <c r="K108" s="89"/>
      <c r="L108" s="89"/>
      <c r="M108" s="89"/>
      <c r="N108" s="89"/>
    </row>
    <row r="109" spans="10:14" s="61" customFormat="1" ht="11.25">
      <c r="J109" s="89"/>
      <c r="K109" s="89"/>
      <c r="L109" s="89"/>
      <c r="M109" s="89"/>
      <c r="N109" s="89"/>
    </row>
    <row r="110" spans="10:14" s="61" customFormat="1" ht="11.25">
      <c r="J110" s="89"/>
      <c r="K110" s="89"/>
      <c r="L110" s="89"/>
      <c r="M110" s="89"/>
      <c r="N110" s="89"/>
    </row>
    <row r="111" spans="10:14" s="61" customFormat="1" ht="11.25">
      <c r="J111" s="89"/>
      <c r="K111" s="89"/>
      <c r="L111" s="89"/>
      <c r="M111" s="89"/>
      <c r="N111" s="89"/>
    </row>
    <row r="112" spans="10:14" s="61" customFormat="1" ht="11.25">
      <c r="J112" s="89"/>
      <c r="K112" s="89"/>
      <c r="L112" s="89"/>
      <c r="M112" s="89"/>
      <c r="N112" s="89"/>
    </row>
    <row r="113" spans="10:14" s="61" customFormat="1" ht="11.25">
      <c r="J113" s="89"/>
      <c r="K113" s="89"/>
      <c r="L113" s="89"/>
      <c r="M113" s="89"/>
      <c r="N113" s="89"/>
    </row>
    <row r="114" spans="10:14" s="61" customFormat="1" ht="11.25">
      <c r="J114" s="89"/>
      <c r="K114" s="89"/>
      <c r="L114" s="89"/>
      <c r="M114" s="89"/>
      <c r="N114" s="89"/>
    </row>
    <row r="115" spans="10:14" s="61" customFormat="1" ht="11.25">
      <c r="J115" s="89"/>
      <c r="K115" s="89"/>
      <c r="L115" s="89"/>
      <c r="M115" s="89"/>
      <c r="N115" s="89"/>
    </row>
    <row r="116" spans="10:14" s="61" customFormat="1" ht="11.25">
      <c r="J116" s="89"/>
      <c r="K116" s="89"/>
      <c r="L116" s="89"/>
      <c r="M116" s="89"/>
      <c r="N116" s="89"/>
    </row>
    <row r="117" spans="10:14" s="61" customFormat="1" ht="11.25">
      <c r="J117" s="89"/>
      <c r="K117" s="89"/>
      <c r="L117" s="89"/>
      <c r="M117" s="89"/>
      <c r="N117" s="89"/>
    </row>
    <row r="118" spans="10:14" s="61" customFormat="1" ht="11.25">
      <c r="J118" s="89"/>
      <c r="K118" s="89"/>
      <c r="L118" s="89"/>
      <c r="M118" s="89"/>
      <c r="N118" s="89"/>
    </row>
    <row r="119" spans="10:14" s="61" customFormat="1" ht="11.25">
      <c r="J119" s="89"/>
      <c r="K119" s="89"/>
      <c r="L119" s="89"/>
      <c r="M119" s="89"/>
      <c r="N119" s="89"/>
    </row>
    <row r="120" spans="10:14" s="61" customFormat="1" ht="11.25">
      <c r="J120" s="89"/>
      <c r="K120" s="89"/>
      <c r="L120" s="89"/>
      <c r="M120" s="89"/>
      <c r="N120" s="89"/>
    </row>
    <row r="121" spans="10:14" s="61" customFormat="1" ht="11.25">
      <c r="J121" s="89"/>
      <c r="K121" s="89"/>
      <c r="L121" s="89"/>
      <c r="M121" s="89"/>
      <c r="N121" s="89"/>
    </row>
    <row r="122" spans="10:14" s="61" customFormat="1" ht="11.25">
      <c r="J122" s="89"/>
      <c r="K122" s="89"/>
      <c r="L122" s="89"/>
      <c r="M122" s="89"/>
      <c r="N122" s="89"/>
    </row>
    <row r="123" spans="10:14" s="61" customFormat="1" ht="11.25">
      <c r="J123" s="89"/>
      <c r="K123" s="89"/>
      <c r="L123" s="89"/>
      <c r="M123" s="89"/>
      <c r="N123" s="89"/>
    </row>
    <row r="124" spans="10:14" s="61" customFormat="1" ht="11.25">
      <c r="J124" s="89"/>
      <c r="K124" s="89"/>
      <c r="L124" s="89"/>
      <c r="M124" s="89"/>
      <c r="N124" s="89"/>
    </row>
    <row r="125" spans="10:14" s="61" customFormat="1" ht="11.25">
      <c r="J125" s="89"/>
      <c r="K125" s="89"/>
      <c r="L125" s="89"/>
      <c r="M125" s="89"/>
      <c r="N125" s="89"/>
    </row>
    <row r="126" spans="10:14" s="61" customFormat="1" ht="11.25">
      <c r="J126" s="89"/>
      <c r="K126" s="89"/>
      <c r="L126" s="89"/>
      <c r="M126" s="89"/>
      <c r="N126" s="89"/>
    </row>
    <row r="127" spans="10:14" s="61" customFormat="1" ht="11.25">
      <c r="J127" s="89"/>
      <c r="K127" s="89"/>
      <c r="L127" s="89"/>
      <c r="M127" s="89"/>
      <c r="N127" s="89"/>
    </row>
    <row r="128" spans="10:14" s="61" customFormat="1" ht="11.25">
      <c r="J128" s="89"/>
      <c r="K128" s="89"/>
      <c r="L128" s="89"/>
      <c r="M128" s="89"/>
      <c r="N128" s="89"/>
    </row>
    <row r="129" spans="10:14" s="61" customFormat="1" ht="11.25">
      <c r="J129" s="89"/>
      <c r="K129" s="89"/>
      <c r="L129" s="89"/>
      <c r="M129" s="89"/>
      <c r="N129" s="89"/>
    </row>
    <row r="130" spans="10:14" s="61" customFormat="1" ht="11.25">
      <c r="J130" s="89"/>
      <c r="K130" s="89"/>
      <c r="L130" s="89"/>
      <c r="M130" s="89"/>
      <c r="N130" s="89"/>
    </row>
    <row r="131" spans="10:14" s="61" customFormat="1" ht="11.25">
      <c r="J131" s="89"/>
      <c r="K131" s="89"/>
      <c r="L131" s="89"/>
      <c r="M131" s="89"/>
      <c r="N131" s="89"/>
    </row>
    <row r="132" spans="10:14" s="61" customFormat="1" ht="11.25">
      <c r="J132" s="89"/>
      <c r="K132" s="89"/>
      <c r="L132" s="89"/>
      <c r="M132" s="89"/>
      <c r="N132" s="89"/>
    </row>
    <row r="133" spans="10:14" s="61" customFormat="1" ht="11.25">
      <c r="J133" s="89"/>
      <c r="K133" s="89"/>
      <c r="L133" s="89"/>
      <c r="M133" s="89"/>
      <c r="N133" s="89"/>
    </row>
    <row r="134" spans="10:14" s="61" customFormat="1" ht="11.25">
      <c r="J134" s="89"/>
      <c r="K134" s="89"/>
      <c r="L134" s="89"/>
      <c r="M134" s="89"/>
      <c r="N134" s="89"/>
    </row>
    <row r="135" spans="10:14" s="61" customFormat="1" ht="11.25">
      <c r="J135" s="89"/>
      <c r="K135" s="89"/>
      <c r="L135" s="89"/>
      <c r="M135" s="89"/>
      <c r="N135" s="89"/>
    </row>
    <row r="136" spans="10:14" s="61" customFormat="1" ht="11.25">
      <c r="J136" s="89"/>
      <c r="K136" s="89"/>
      <c r="L136" s="89"/>
      <c r="M136" s="89"/>
      <c r="N136" s="89"/>
    </row>
    <row r="137" spans="10:14" s="61" customFormat="1" ht="11.25">
      <c r="J137" s="89"/>
      <c r="K137" s="89"/>
      <c r="L137" s="89"/>
      <c r="M137" s="89"/>
      <c r="N137" s="89"/>
    </row>
    <row r="138" spans="10:14" s="61" customFormat="1" ht="11.25">
      <c r="J138" s="89"/>
      <c r="K138" s="89"/>
      <c r="L138" s="89"/>
      <c r="M138" s="89"/>
      <c r="N138" s="89"/>
    </row>
    <row r="139" spans="10:14" s="61" customFormat="1" ht="11.25">
      <c r="J139" s="89"/>
      <c r="K139" s="89"/>
      <c r="L139" s="89"/>
      <c r="M139" s="89"/>
      <c r="N139" s="89"/>
    </row>
    <row r="140" spans="10:14" s="61" customFormat="1" ht="11.25">
      <c r="J140" s="89"/>
      <c r="K140" s="89"/>
      <c r="L140" s="89"/>
      <c r="M140" s="89"/>
      <c r="N140" s="89"/>
    </row>
    <row r="141" spans="10:14" s="61" customFormat="1" ht="11.25">
      <c r="J141" s="89"/>
      <c r="K141" s="89"/>
      <c r="L141" s="89"/>
      <c r="M141" s="89"/>
      <c r="N141" s="89"/>
    </row>
    <row r="142" spans="10:14" s="61" customFormat="1" ht="11.25">
      <c r="J142" s="89"/>
      <c r="K142" s="89"/>
      <c r="L142" s="89"/>
      <c r="M142" s="89"/>
      <c r="N142" s="89"/>
    </row>
    <row r="143" spans="10:14" s="61" customFormat="1" ht="11.25">
      <c r="J143" s="89"/>
      <c r="K143" s="89"/>
      <c r="L143" s="89"/>
      <c r="M143" s="89"/>
      <c r="N143" s="89"/>
    </row>
    <row r="144" spans="10:14" s="61" customFormat="1" ht="11.25">
      <c r="J144" s="89"/>
      <c r="K144" s="89"/>
      <c r="L144" s="89"/>
      <c r="M144" s="89"/>
      <c r="N144" s="89"/>
    </row>
    <row r="145" spans="10:14" s="61" customFormat="1" ht="11.25">
      <c r="J145" s="89"/>
      <c r="K145" s="89"/>
      <c r="L145" s="89"/>
      <c r="M145" s="89"/>
      <c r="N145" s="89"/>
    </row>
    <row r="146" spans="10:14" s="61" customFormat="1" ht="11.25">
      <c r="J146" s="89"/>
      <c r="K146" s="89"/>
      <c r="L146" s="89"/>
      <c r="M146" s="89"/>
      <c r="N146" s="89"/>
    </row>
    <row r="147" spans="10:14" s="61" customFormat="1" ht="11.25">
      <c r="J147" s="89"/>
      <c r="K147" s="89"/>
      <c r="L147" s="89"/>
      <c r="M147" s="89"/>
      <c r="N147" s="89"/>
    </row>
    <row r="148" spans="10:14" s="61" customFormat="1" ht="11.25">
      <c r="J148" s="89"/>
      <c r="K148" s="89"/>
      <c r="L148" s="89"/>
      <c r="M148" s="89"/>
      <c r="N148" s="89"/>
    </row>
    <row r="149" spans="10:14" s="61" customFormat="1" ht="11.25">
      <c r="J149" s="89"/>
      <c r="K149" s="89"/>
      <c r="L149" s="89"/>
      <c r="M149" s="89"/>
      <c r="N149" s="89"/>
    </row>
    <row r="150" spans="10:14" s="61" customFormat="1" ht="11.25">
      <c r="J150" s="89"/>
      <c r="K150" s="89"/>
      <c r="L150" s="89"/>
      <c r="M150" s="89"/>
      <c r="N150" s="89"/>
    </row>
    <row r="151" spans="10:14" s="61" customFormat="1" ht="11.25">
      <c r="J151" s="89"/>
      <c r="K151" s="89"/>
      <c r="L151" s="89"/>
      <c r="M151" s="89"/>
      <c r="N151" s="89"/>
    </row>
    <row r="152" spans="10:14" s="61" customFormat="1" ht="11.25">
      <c r="J152" s="89"/>
      <c r="K152" s="89"/>
      <c r="L152" s="89"/>
      <c r="M152" s="89"/>
      <c r="N152" s="89"/>
    </row>
    <row r="153" spans="10:14" s="61" customFormat="1" ht="11.25">
      <c r="J153" s="89"/>
      <c r="K153" s="89"/>
      <c r="L153" s="89"/>
      <c r="M153" s="89"/>
      <c r="N153" s="89"/>
    </row>
    <row r="154" spans="10:14" s="61" customFormat="1" ht="11.25">
      <c r="J154" s="89"/>
      <c r="K154" s="89"/>
      <c r="L154" s="89"/>
      <c r="M154" s="89"/>
      <c r="N154" s="89"/>
    </row>
    <row r="155" spans="10:14" s="61" customFormat="1" ht="11.25">
      <c r="J155" s="89"/>
      <c r="K155" s="89"/>
      <c r="L155" s="89"/>
      <c r="M155" s="89"/>
      <c r="N155" s="89"/>
    </row>
    <row r="156" spans="10:14" s="61" customFormat="1" ht="11.25">
      <c r="J156" s="89"/>
      <c r="K156" s="89"/>
      <c r="L156" s="89"/>
      <c r="M156" s="89"/>
      <c r="N156" s="89"/>
    </row>
    <row r="157" spans="10:14" s="61" customFormat="1" ht="11.25">
      <c r="J157" s="89"/>
      <c r="K157" s="89"/>
      <c r="L157" s="89"/>
      <c r="M157" s="89"/>
      <c r="N157" s="89"/>
    </row>
    <row r="158" spans="10:14" s="61" customFormat="1" ht="11.25">
      <c r="J158" s="89"/>
      <c r="K158" s="89"/>
      <c r="L158" s="89"/>
      <c r="M158" s="89"/>
      <c r="N158" s="89"/>
    </row>
    <row r="159" spans="10:14" s="61" customFormat="1" ht="11.25">
      <c r="J159" s="89"/>
      <c r="K159" s="89"/>
      <c r="L159" s="89"/>
      <c r="M159" s="89"/>
      <c r="N159" s="89"/>
    </row>
    <row r="160" spans="10:14" s="61" customFormat="1" ht="11.25">
      <c r="J160" s="89"/>
      <c r="K160" s="89"/>
      <c r="L160" s="89"/>
      <c r="M160" s="89"/>
      <c r="N160" s="89"/>
    </row>
    <row r="161" spans="10:14" s="61" customFormat="1" ht="11.25">
      <c r="J161" s="89"/>
      <c r="K161" s="89"/>
      <c r="L161" s="89"/>
      <c r="M161" s="89"/>
      <c r="N161" s="89"/>
    </row>
    <row r="162" spans="10:14" s="61" customFormat="1" ht="11.25">
      <c r="J162" s="89"/>
      <c r="K162" s="89"/>
      <c r="L162" s="89"/>
      <c r="M162" s="89"/>
      <c r="N162" s="89"/>
    </row>
    <row r="163" spans="10:14" s="61" customFormat="1" ht="11.25">
      <c r="J163" s="89"/>
      <c r="K163" s="89"/>
      <c r="L163" s="89"/>
      <c r="M163" s="89"/>
      <c r="N163" s="89"/>
    </row>
    <row r="164" spans="10:14" s="61" customFormat="1" ht="11.25">
      <c r="J164" s="89"/>
      <c r="K164" s="89"/>
      <c r="L164" s="89"/>
      <c r="M164" s="89"/>
      <c r="N164" s="89"/>
    </row>
    <row r="165" spans="10:14" s="61" customFormat="1" ht="11.25">
      <c r="J165" s="89"/>
      <c r="K165" s="89"/>
      <c r="L165" s="89"/>
      <c r="M165" s="89"/>
      <c r="N165" s="89"/>
    </row>
    <row r="166" spans="10:14" s="61" customFormat="1" ht="11.25">
      <c r="J166" s="89"/>
      <c r="K166" s="89"/>
      <c r="L166" s="89"/>
      <c r="M166" s="89"/>
      <c r="N166" s="89"/>
    </row>
    <row r="167" spans="10:14" s="61" customFormat="1" ht="11.25">
      <c r="J167" s="89"/>
      <c r="K167" s="89"/>
      <c r="L167" s="89"/>
      <c r="M167" s="89"/>
      <c r="N167" s="89"/>
    </row>
    <row r="168" spans="10:14" s="61" customFormat="1" ht="11.25">
      <c r="J168" s="89"/>
      <c r="K168" s="89"/>
      <c r="L168" s="89"/>
      <c r="M168" s="89"/>
      <c r="N168" s="89"/>
    </row>
    <row r="169" spans="10:14" s="61" customFormat="1" ht="11.25">
      <c r="J169" s="89"/>
      <c r="K169" s="89"/>
      <c r="L169" s="89"/>
      <c r="M169" s="89"/>
      <c r="N169" s="89"/>
    </row>
    <row r="170" spans="10:14" s="61" customFormat="1" ht="11.25">
      <c r="J170" s="89"/>
      <c r="K170" s="89"/>
      <c r="L170" s="89"/>
      <c r="M170" s="89"/>
      <c r="N170" s="89"/>
    </row>
    <row r="171" spans="10:14" s="61" customFormat="1" ht="11.25">
      <c r="J171" s="89"/>
      <c r="K171" s="89"/>
      <c r="L171" s="89"/>
      <c r="M171" s="89"/>
      <c r="N171" s="89"/>
    </row>
    <row r="172" spans="10:14" s="61" customFormat="1" ht="11.25">
      <c r="J172" s="89"/>
      <c r="K172" s="89"/>
      <c r="L172" s="89"/>
      <c r="M172" s="89"/>
      <c r="N172" s="89"/>
    </row>
    <row r="173" spans="10:14" s="61" customFormat="1" ht="11.25">
      <c r="J173" s="89"/>
      <c r="K173" s="89"/>
      <c r="L173" s="89"/>
      <c r="M173" s="89"/>
      <c r="N173" s="89"/>
    </row>
    <row r="174" spans="10:14" s="61" customFormat="1" ht="11.25">
      <c r="J174" s="89"/>
      <c r="K174" s="89"/>
      <c r="L174" s="89"/>
      <c r="M174" s="89"/>
      <c r="N174" s="89"/>
    </row>
    <row r="175" spans="10:14" s="61" customFormat="1" ht="11.25">
      <c r="J175" s="89"/>
      <c r="K175" s="89"/>
      <c r="L175" s="89"/>
      <c r="M175" s="89"/>
      <c r="N175" s="89"/>
    </row>
    <row r="176" spans="10:14" s="61" customFormat="1" ht="11.25">
      <c r="J176" s="89"/>
      <c r="K176" s="89"/>
      <c r="L176" s="89"/>
      <c r="M176" s="89"/>
      <c r="N176" s="89"/>
    </row>
    <row r="177" spans="10:14" s="61" customFormat="1" ht="11.25">
      <c r="J177" s="89"/>
      <c r="K177" s="89"/>
      <c r="L177" s="89"/>
      <c r="M177" s="89"/>
      <c r="N177" s="89"/>
    </row>
    <row r="178" spans="10:14" s="61" customFormat="1" ht="11.25">
      <c r="J178" s="89"/>
      <c r="K178" s="89"/>
      <c r="L178" s="89"/>
      <c r="M178" s="89"/>
      <c r="N178" s="89"/>
    </row>
    <row r="179" spans="10:14" s="61" customFormat="1" ht="11.25">
      <c r="J179" s="89"/>
      <c r="K179" s="89"/>
      <c r="L179" s="89"/>
      <c r="M179" s="89"/>
      <c r="N179" s="89"/>
    </row>
    <row r="180" spans="10:14" s="61" customFormat="1" ht="11.25">
      <c r="J180" s="89"/>
      <c r="K180" s="89"/>
      <c r="L180" s="89"/>
      <c r="M180" s="89"/>
      <c r="N180" s="89"/>
    </row>
    <row r="181" spans="10:14" s="61" customFormat="1" ht="11.25">
      <c r="J181" s="89"/>
      <c r="K181" s="89"/>
      <c r="L181" s="89"/>
      <c r="M181" s="89"/>
      <c r="N181" s="89"/>
    </row>
    <row r="182" spans="10:14" s="61" customFormat="1" ht="11.25">
      <c r="J182" s="89"/>
      <c r="K182" s="89"/>
      <c r="L182" s="89"/>
      <c r="M182" s="89"/>
      <c r="N182" s="89"/>
    </row>
    <row r="183" spans="10:14" s="61" customFormat="1" ht="11.25">
      <c r="J183" s="89"/>
      <c r="K183" s="89"/>
      <c r="L183" s="89"/>
      <c r="M183" s="89"/>
      <c r="N183" s="89"/>
    </row>
    <row r="184" spans="10:14" s="61" customFormat="1" ht="11.25">
      <c r="J184" s="89"/>
      <c r="K184" s="89"/>
      <c r="L184" s="89"/>
      <c r="M184" s="89"/>
      <c r="N184" s="89"/>
    </row>
    <row r="185" spans="10:14" s="61" customFormat="1" ht="11.25">
      <c r="J185" s="89"/>
      <c r="K185" s="89"/>
      <c r="L185" s="89"/>
      <c r="M185" s="89"/>
      <c r="N185" s="89"/>
    </row>
    <row r="186" spans="10:14" s="61" customFormat="1" ht="11.25">
      <c r="J186" s="89"/>
      <c r="K186" s="89"/>
      <c r="L186" s="89"/>
      <c r="M186" s="89"/>
      <c r="N186" s="89"/>
    </row>
    <row r="187" spans="10:14" s="61" customFormat="1" ht="11.25">
      <c r="J187" s="89"/>
      <c r="K187" s="89"/>
      <c r="L187" s="89"/>
      <c r="M187" s="89"/>
      <c r="N187" s="89"/>
    </row>
    <row r="188" spans="10:14" s="61" customFormat="1" ht="11.25">
      <c r="J188" s="89"/>
      <c r="K188" s="89"/>
      <c r="L188" s="89"/>
      <c r="M188" s="89"/>
      <c r="N188" s="89"/>
    </row>
    <row r="189" spans="10:14" s="61" customFormat="1" ht="11.25">
      <c r="J189" s="89"/>
      <c r="K189" s="89"/>
      <c r="L189" s="89"/>
      <c r="M189" s="89"/>
      <c r="N189" s="89"/>
    </row>
    <row r="190" spans="10:14" s="61" customFormat="1" ht="11.25">
      <c r="J190" s="89"/>
      <c r="K190" s="89"/>
      <c r="L190" s="89"/>
      <c r="M190" s="89"/>
      <c r="N190" s="89"/>
    </row>
    <row r="191" spans="10:14" s="61" customFormat="1" ht="11.25">
      <c r="J191" s="89"/>
      <c r="K191" s="89"/>
      <c r="L191" s="89"/>
      <c r="M191" s="89"/>
      <c r="N191" s="89"/>
    </row>
    <row r="192" spans="10:14" s="61" customFormat="1" ht="11.25">
      <c r="J192" s="89"/>
      <c r="K192" s="89"/>
      <c r="L192" s="89"/>
      <c r="M192" s="89"/>
      <c r="N192" s="89"/>
    </row>
    <row r="193" spans="10:14" s="61" customFormat="1" ht="11.25">
      <c r="J193" s="89"/>
      <c r="K193" s="89"/>
      <c r="L193" s="89"/>
      <c r="M193" s="89"/>
      <c r="N193" s="89"/>
    </row>
    <row r="194" spans="10:14" s="61" customFormat="1" ht="11.25">
      <c r="J194" s="89"/>
      <c r="K194" s="89"/>
      <c r="L194" s="89"/>
      <c r="M194" s="89"/>
      <c r="N194" s="89"/>
    </row>
    <row r="195" spans="10:14" s="61" customFormat="1" ht="11.25">
      <c r="J195" s="89"/>
      <c r="K195" s="89"/>
      <c r="L195" s="89"/>
      <c r="M195" s="89"/>
      <c r="N195" s="89"/>
    </row>
    <row r="196" spans="10:14" s="61" customFormat="1" ht="11.25">
      <c r="J196" s="89"/>
      <c r="K196" s="89"/>
      <c r="L196" s="89"/>
      <c r="M196" s="89"/>
      <c r="N196" s="89"/>
    </row>
    <row r="197" spans="10:14" s="61" customFormat="1" ht="11.25">
      <c r="J197" s="89"/>
      <c r="K197" s="89"/>
      <c r="L197" s="89"/>
      <c r="M197" s="89"/>
      <c r="N197" s="89"/>
    </row>
    <row r="198" spans="10:14" s="61" customFormat="1" ht="11.25">
      <c r="J198" s="89"/>
      <c r="K198" s="89"/>
      <c r="L198" s="89"/>
      <c r="M198" s="89"/>
      <c r="N198" s="89"/>
    </row>
    <row r="199" spans="10:14" s="61" customFormat="1" ht="11.25">
      <c r="J199" s="89"/>
      <c r="K199" s="89"/>
      <c r="L199" s="89"/>
      <c r="M199" s="89"/>
      <c r="N199" s="89"/>
    </row>
    <row r="200" spans="10:14" s="61" customFormat="1" ht="11.25">
      <c r="J200" s="89"/>
      <c r="K200" s="89"/>
      <c r="L200" s="89"/>
      <c r="M200" s="89"/>
      <c r="N200" s="89"/>
    </row>
    <row r="201" spans="10:14" s="61" customFormat="1" ht="11.25">
      <c r="J201" s="89"/>
      <c r="K201" s="89"/>
      <c r="L201" s="89"/>
      <c r="M201" s="89"/>
      <c r="N201" s="89"/>
    </row>
    <row r="202" spans="10:14" s="61" customFormat="1" ht="11.25">
      <c r="J202" s="89"/>
      <c r="K202" s="89"/>
      <c r="L202" s="89"/>
      <c r="M202" s="89"/>
      <c r="N202" s="89"/>
    </row>
    <row r="203" spans="10:14" s="61" customFormat="1" ht="11.25">
      <c r="J203" s="89"/>
      <c r="K203" s="89"/>
      <c r="L203" s="89"/>
      <c r="M203" s="89"/>
      <c r="N203" s="89"/>
    </row>
    <row r="204" spans="10:14" s="61" customFormat="1" ht="11.25">
      <c r="J204" s="89"/>
      <c r="K204" s="89"/>
      <c r="L204" s="89"/>
      <c r="M204" s="89"/>
      <c r="N204" s="89"/>
    </row>
    <row r="205" spans="10:14" s="61" customFormat="1" ht="11.25">
      <c r="J205" s="89"/>
      <c r="K205" s="89"/>
      <c r="L205" s="89"/>
      <c r="M205" s="89"/>
      <c r="N205" s="89"/>
    </row>
    <row r="206" spans="10:14" s="61" customFormat="1" ht="11.25">
      <c r="J206" s="89"/>
      <c r="K206" s="89"/>
      <c r="L206" s="89"/>
      <c r="M206" s="89"/>
      <c r="N206" s="89"/>
    </row>
    <row r="207" spans="10:14" s="61" customFormat="1" ht="11.25">
      <c r="J207" s="89"/>
      <c r="K207" s="89"/>
      <c r="L207" s="89"/>
      <c r="M207" s="89"/>
      <c r="N207" s="89"/>
    </row>
    <row r="208" spans="10:14" s="61" customFormat="1" ht="11.25">
      <c r="J208" s="89"/>
      <c r="K208" s="89"/>
      <c r="L208" s="89"/>
      <c r="M208" s="89"/>
      <c r="N208" s="89"/>
    </row>
    <row r="209" spans="10:14" s="61" customFormat="1" ht="11.25">
      <c r="J209" s="89"/>
      <c r="K209" s="89"/>
      <c r="L209" s="89"/>
      <c r="M209" s="89"/>
      <c r="N209" s="89"/>
    </row>
    <row r="210" spans="10:14" s="61" customFormat="1" ht="11.25">
      <c r="J210" s="89"/>
      <c r="K210" s="89"/>
      <c r="L210" s="89"/>
      <c r="M210" s="89"/>
      <c r="N210" s="89"/>
    </row>
    <row r="211" spans="10:14" s="61" customFormat="1" ht="11.25">
      <c r="J211" s="89"/>
      <c r="K211" s="89"/>
      <c r="L211" s="89"/>
      <c r="M211" s="89"/>
      <c r="N211" s="89"/>
    </row>
    <row r="212" spans="10:14" s="61" customFormat="1" ht="11.25">
      <c r="J212" s="89"/>
      <c r="K212" s="89"/>
      <c r="L212" s="89"/>
      <c r="M212" s="89"/>
      <c r="N212" s="89"/>
    </row>
    <row r="213" spans="10:14" s="61" customFormat="1" ht="11.25">
      <c r="J213" s="89"/>
      <c r="K213" s="89"/>
      <c r="L213" s="89"/>
      <c r="M213" s="89"/>
      <c r="N213" s="89"/>
    </row>
    <row r="214" spans="10:14" s="61" customFormat="1" ht="11.25">
      <c r="J214" s="89"/>
      <c r="K214" s="89"/>
      <c r="L214" s="89"/>
      <c r="M214" s="89"/>
      <c r="N214" s="89"/>
    </row>
    <row r="215" spans="10:14" s="61" customFormat="1" ht="11.25">
      <c r="J215" s="89"/>
      <c r="K215" s="89"/>
      <c r="L215" s="89"/>
      <c r="M215" s="89"/>
      <c r="N215" s="89"/>
    </row>
    <row r="216" spans="10:14" s="61" customFormat="1" ht="11.25">
      <c r="J216" s="89"/>
      <c r="K216" s="89"/>
      <c r="L216" s="89"/>
      <c r="M216" s="89"/>
      <c r="N216" s="89"/>
    </row>
    <row r="217" spans="10:14" s="61" customFormat="1" ht="11.25">
      <c r="J217" s="89"/>
      <c r="K217" s="89"/>
      <c r="L217" s="89"/>
      <c r="M217" s="89"/>
      <c r="N217" s="89"/>
    </row>
    <row r="218" spans="10:14" s="61" customFormat="1" ht="11.25">
      <c r="J218" s="89"/>
      <c r="K218" s="89"/>
      <c r="L218" s="89"/>
      <c r="M218" s="89"/>
      <c r="N218" s="89"/>
    </row>
    <row r="219" spans="10:14" s="61" customFormat="1" ht="11.25">
      <c r="J219" s="89"/>
      <c r="K219" s="89"/>
      <c r="L219" s="89"/>
      <c r="M219" s="89"/>
      <c r="N219" s="89"/>
    </row>
    <row r="220" spans="10:14" s="61" customFormat="1" ht="11.25">
      <c r="J220" s="89"/>
      <c r="K220" s="89"/>
      <c r="L220" s="89"/>
      <c r="M220" s="89"/>
      <c r="N220" s="89"/>
    </row>
    <row r="221" spans="10:14" s="61" customFormat="1" ht="11.25">
      <c r="J221" s="89"/>
      <c r="K221" s="89"/>
      <c r="L221" s="89"/>
      <c r="M221" s="89"/>
      <c r="N221" s="89"/>
    </row>
    <row r="222" spans="10:14" s="61" customFormat="1" ht="11.25">
      <c r="J222" s="89"/>
      <c r="K222" s="89"/>
      <c r="L222" s="89"/>
      <c r="M222" s="89"/>
      <c r="N222" s="89"/>
    </row>
    <row r="223" spans="10:14" s="61" customFormat="1" ht="11.25">
      <c r="J223" s="89"/>
      <c r="K223" s="89"/>
      <c r="L223" s="89"/>
      <c r="M223" s="89"/>
      <c r="N223" s="89"/>
    </row>
    <row r="224" spans="10:14" s="61" customFormat="1" ht="11.25">
      <c r="J224" s="89"/>
      <c r="K224" s="89"/>
      <c r="L224" s="89"/>
      <c r="M224" s="89"/>
      <c r="N224" s="89"/>
    </row>
    <row r="225" spans="10:14" s="61" customFormat="1" ht="11.25">
      <c r="J225" s="89"/>
      <c r="K225" s="89"/>
      <c r="L225" s="89"/>
      <c r="M225" s="89"/>
      <c r="N225" s="89"/>
    </row>
    <row r="226" spans="10:14" s="61" customFormat="1" ht="11.25">
      <c r="J226" s="89"/>
      <c r="K226" s="89"/>
      <c r="L226" s="89"/>
      <c r="M226" s="89"/>
      <c r="N226" s="89"/>
    </row>
    <row r="227" spans="10:14" s="61" customFormat="1" ht="11.25">
      <c r="J227" s="89"/>
      <c r="K227" s="89"/>
      <c r="L227" s="89"/>
      <c r="M227" s="89"/>
      <c r="N227" s="89"/>
    </row>
    <row r="228" spans="10:14" s="61" customFormat="1" ht="11.25">
      <c r="J228" s="89"/>
      <c r="K228" s="89"/>
      <c r="L228" s="89"/>
      <c r="M228" s="89"/>
      <c r="N228" s="89"/>
    </row>
    <row r="229" spans="10:14" s="61" customFormat="1" ht="11.25">
      <c r="J229" s="89"/>
      <c r="K229" s="89"/>
      <c r="L229" s="89"/>
      <c r="M229" s="89"/>
      <c r="N229" s="89"/>
    </row>
    <row r="230" spans="10:14" s="61" customFormat="1" ht="11.25">
      <c r="J230" s="89"/>
      <c r="K230" s="89"/>
      <c r="L230" s="89"/>
      <c r="M230" s="89"/>
      <c r="N230" s="89"/>
    </row>
    <row r="231" spans="10:14" s="61" customFormat="1" ht="11.25">
      <c r="J231" s="89"/>
      <c r="K231" s="89"/>
      <c r="L231" s="89"/>
      <c r="M231" s="89"/>
      <c r="N231" s="89"/>
    </row>
    <row r="232" spans="10:14" s="61" customFormat="1" ht="11.25">
      <c r="J232" s="89"/>
      <c r="K232" s="89"/>
      <c r="L232" s="89"/>
      <c r="M232" s="89"/>
      <c r="N232" s="89"/>
    </row>
    <row r="233" spans="10:14" s="61" customFormat="1" ht="11.25">
      <c r="J233" s="89"/>
      <c r="K233" s="89"/>
      <c r="L233" s="89"/>
      <c r="M233" s="89"/>
      <c r="N233" s="89"/>
    </row>
    <row r="234" spans="10:14" s="61" customFormat="1" ht="11.25">
      <c r="J234" s="89"/>
      <c r="K234" s="89"/>
      <c r="L234" s="89"/>
      <c r="M234" s="89"/>
      <c r="N234" s="89"/>
    </row>
    <row r="235" spans="10:14" s="61" customFormat="1" ht="11.25">
      <c r="J235" s="89"/>
      <c r="K235" s="89"/>
      <c r="L235" s="89"/>
      <c r="M235" s="89"/>
      <c r="N235" s="89"/>
    </row>
    <row r="236" spans="10:14" s="61" customFormat="1" ht="11.25">
      <c r="J236" s="89"/>
      <c r="K236" s="89"/>
      <c r="L236" s="89"/>
      <c r="M236" s="89"/>
      <c r="N236" s="89"/>
    </row>
    <row r="237" spans="10:14" s="61" customFormat="1" ht="11.25">
      <c r="J237" s="89"/>
      <c r="K237" s="89"/>
      <c r="L237" s="89"/>
      <c r="M237" s="89"/>
      <c r="N237" s="89"/>
    </row>
    <row r="238" spans="10:14" s="61" customFormat="1" ht="11.25">
      <c r="J238" s="89"/>
      <c r="K238" s="89"/>
      <c r="L238" s="89"/>
      <c r="M238" s="89"/>
      <c r="N238" s="89"/>
    </row>
    <row r="239" spans="10:14" s="61" customFormat="1" ht="11.25">
      <c r="J239" s="89"/>
      <c r="K239" s="89"/>
      <c r="L239" s="89"/>
      <c r="M239" s="89"/>
      <c r="N239" s="89"/>
    </row>
    <row r="240" spans="10:14" s="61" customFormat="1" ht="11.25">
      <c r="J240" s="89"/>
      <c r="K240" s="89"/>
      <c r="L240" s="89"/>
      <c r="M240" s="89"/>
      <c r="N240" s="89"/>
    </row>
    <row r="241" spans="10:14" s="61" customFormat="1" ht="11.25">
      <c r="J241" s="89"/>
      <c r="K241" s="89"/>
      <c r="L241" s="89"/>
      <c r="M241" s="89"/>
      <c r="N241" s="89"/>
    </row>
    <row r="242" spans="10:14" s="61" customFormat="1" ht="11.25">
      <c r="J242" s="89"/>
      <c r="K242" s="89"/>
      <c r="L242" s="89"/>
      <c r="M242" s="89"/>
      <c r="N242" s="89"/>
    </row>
    <row r="243" spans="10:14" s="61" customFormat="1" ht="11.25">
      <c r="J243" s="89"/>
      <c r="K243" s="89"/>
      <c r="L243" s="89"/>
      <c r="M243" s="89"/>
      <c r="N243" s="89"/>
    </row>
    <row r="244" spans="10:14" s="61" customFormat="1" ht="11.25">
      <c r="J244" s="89"/>
      <c r="K244" s="89"/>
      <c r="L244" s="89"/>
      <c r="M244" s="89"/>
      <c r="N244" s="89"/>
    </row>
    <row r="245" spans="10:14" s="61" customFormat="1" ht="11.25">
      <c r="J245" s="89"/>
      <c r="K245" s="89"/>
      <c r="L245" s="89"/>
      <c r="M245" s="89"/>
      <c r="N245" s="89"/>
    </row>
    <row r="246" spans="10:14" s="61" customFormat="1" ht="11.25">
      <c r="J246" s="89"/>
      <c r="K246" s="89"/>
      <c r="L246" s="89"/>
      <c r="M246" s="89"/>
      <c r="N246" s="89"/>
    </row>
    <row r="247" spans="10:14" s="61" customFormat="1" ht="11.25">
      <c r="J247" s="89"/>
      <c r="K247" s="89"/>
      <c r="L247" s="89"/>
      <c r="M247" s="89"/>
      <c r="N247" s="89"/>
    </row>
    <row r="248" spans="10:14" s="61" customFormat="1" ht="11.25">
      <c r="J248" s="89"/>
      <c r="K248" s="89"/>
      <c r="L248" s="89"/>
      <c r="M248" s="89"/>
      <c r="N248" s="89"/>
    </row>
    <row r="249" spans="10:14" s="61" customFormat="1" ht="11.25">
      <c r="J249" s="89"/>
      <c r="K249" s="89"/>
      <c r="L249" s="89"/>
      <c r="M249" s="89"/>
      <c r="N249" s="89"/>
    </row>
    <row r="250" spans="10:14" s="61" customFormat="1" ht="11.25">
      <c r="J250" s="89"/>
      <c r="K250" s="89"/>
      <c r="L250" s="89"/>
      <c r="M250" s="89"/>
      <c r="N250" s="89"/>
    </row>
    <row r="251" spans="10:14" s="61" customFormat="1" ht="11.25">
      <c r="J251" s="89"/>
      <c r="K251" s="89"/>
      <c r="L251" s="89"/>
      <c r="M251" s="89"/>
      <c r="N251" s="89"/>
    </row>
    <row r="252" spans="10:14" s="61" customFormat="1" ht="11.25">
      <c r="J252" s="89"/>
      <c r="K252" s="89"/>
      <c r="L252" s="89"/>
      <c r="M252" s="89"/>
      <c r="N252" s="89"/>
    </row>
    <row r="253" spans="10:14" s="61" customFormat="1" ht="11.25">
      <c r="J253" s="89"/>
      <c r="K253" s="89"/>
      <c r="L253" s="89"/>
      <c r="M253" s="89"/>
      <c r="N253" s="89"/>
    </row>
    <row r="254" spans="10:14" s="61" customFormat="1" ht="11.25">
      <c r="J254" s="89"/>
      <c r="K254" s="89"/>
      <c r="L254" s="89"/>
      <c r="M254" s="89"/>
      <c r="N254" s="89"/>
    </row>
    <row r="255" spans="10:14" s="61" customFormat="1" ht="11.25">
      <c r="J255" s="89"/>
      <c r="K255" s="89"/>
      <c r="L255" s="89"/>
      <c r="M255" s="89"/>
      <c r="N255" s="89"/>
    </row>
    <row r="256" spans="10:14" s="61" customFormat="1" ht="11.25">
      <c r="J256" s="89"/>
      <c r="K256" s="89"/>
      <c r="L256" s="89"/>
      <c r="M256" s="89"/>
      <c r="N256" s="89"/>
    </row>
    <row r="257" spans="10:14" s="61" customFormat="1" ht="11.25">
      <c r="J257" s="89"/>
      <c r="K257" s="89"/>
      <c r="L257" s="89"/>
      <c r="M257" s="89"/>
      <c r="N257" s="89"/>
    </row>
    <row r="258" spans="10:14" s="61" customFormat="1" ht="11.25">
      <c r="J258" s="89"/>
      <c r="K258" s="89"/>
      <c r="L258" s="89"/>
      <c r="M258" s="89"/>
      <c r="N258" s="89"/>
    </row>
    <row r="259" spans="10:14" s="61" customFormat="1" ht="11.25">
      <c r="J259" s="89"/>
      <c r="K259" s="89"/>
      <c r="L259" s="89"/>
      <c r="M259" s="89"/>
      <c r="N259" s="89"/>
    </row>
    <row r="260" spans="10:14" s="61" customFormat="1" ht="11.25">
      <c r="J260" s="89"/>
      <c r="K260" s="89"/>
      <c r="L260" s="89"/>
      <c r="M260" s="89"/>
      <c r="N260" s="89"/>
    </row>
    <row r="261" spans="10:14" s="61" customFormat="1" ht="11.25">
      <c r="J261" s="89"/>
      <c r="K261" s="89"/>
      <c r="L261" s="89"/>
      <c r="M261" s="89"/>
      <c r="N261" s="89"/>
    </row>
    <row r="262" spans="10:14" s="61" customFormat="1" ht="11.25">
      <c r="J262" s="89"/>
      <c r="K262" s="89"/>
      <c r="L262" s="89"/>
      <c r="M262" s="89"/>
      <c r="N262" s="89"/>
    </row>
    <row r="263" spans="10:14" s="61" customFormat="1" ht="11.25">
      <c r="J263" s="89"/>
      <c r="K263" s="89"/>
      <c r="L263" s="89"/>
      <c r="M263" s="89"/>
      <c r="N263" s="89"/>
    </row>
    <row r="264" spans="10:14" s="61" customFormat="1" ht="11.25">
      <c r="J264" s="89"/>
      <c r="K264" s="89"/>
      <c r="L264" s="89"/>
      <c r="M264" s="89"/>
      <c r="N264" s="89"/>
    </row>
    <row r="265" spans="10:14" s="61" customFormat="1" ht="11.25">
      <c r="J265" s="89"/>
      <c r="K265" s="89"/>
      <c r="L265" s="89"/>
      <c r="M265" s="89"/>
      <c r="N265" s="89"/>
    </row>
    <row r="266" spans="10:14" s="61" customFormat="1" ht="11.25">
      <c r="J266" s="89"/>
      <c r="K266" s="89"/>
      <c r="L266" s="89"/>
      <c r="M266" s="89"/>
      <c r="N266" s="89"/>
    </row>
    <row r="267" spans="10:14" s="61" customFormat="1" ht="11.25">
      <c r="J267" s="89"/>
      <c r="K267" s="89"/>
      <c r="L267" s="89"/>
      <c r="M267" s="89"/>
      <c r="N267" s="89"/>
    </row>
    <row r="268" spans="10:14" s="61" customFormat="1" ht="11.25">
      <c r="J268" s="89"/>
      <c r="K268" s="89"/>
      <c r="L268" s="89"/>
      <c r="M268" s="89"/>
      <c r="N268" s="89"/>
    </row>
    <row r="269" spans="10:14" s="61" customFormat="1" ht="11.25">
      <c r="J269" s="89"/>
      <c r="K269" s="89"/>
      <c r="L269" s="89"/>
      <c r="M269" s="89"/>
      <c r="N269" s="89"/>
    </row>
    <row r="270" spans="10:14" s="61" customFormat="1" ht="11.25">
      <c r="J270" s="89"/>
      <c r="K270" s="89"/>
      <c r="L270" s="89"/>
      <c r="M270" s="89"/>
      <c r="N270" s="89"/>
    </row>
    <row r="271" spans="10:14" s="61" customFormat="1" ht="11.25">
      <c r="J271" s="89"/>
      <c r="K271" s="89"/>
      <c r="L271" s="89"/>
      <c r="M271" s="89"/>
      <c r="N271" s="89"/>
    </row>
    <row r="272" spans="10:14" s="61" customFormat="1" ht="11.25">
      <c r="J272" s="89"/>
      <c r="K272" s="89"/>
      <c r="L272" s="89"/>
      <c r="M272" s="89"/>
      <c r="N272" s="89"/>
    </row>
    <row r="273" spans="10:14" s="61" customFormat="1" ht="11.25">
      <c r="J273" s="89"/>
      <c r="K273" s="89"/>
      <c r="L273" s="89"/>
      <c r="M273" s="89"/>
      <c r="N273" s="89"/>
    </row>
    <row r="274" spans="10:14" s="61" customFormat="1" ht="11.25">
      <c r="J274" s="89"/>
      <c r="K274" s="89"/>
      <c r="L274" s="89"/>
      <c r="M274" s="89"/>
      <c r="N274" s="89"/>
    </row>
    <row r="275" spans="10:14" s="61" customFormat="1" ht="11.25">
      <c r="J275" s="89"/>
      <c r="K275" s="89"/>
      <c r="L275" s="89"/>
      <c r="M275" s="89"/>
      <c r="N275" s="89"/>
    </row>
    <row r="276" spans="10:14" s="61" customFormat="1" ht="11.25">
      <c r="J276" s="89"/>
      <c r="K276" s="89"/>
      <c r="L276" s="89"/>
      <c r="M276" s="89"/>
      <c r="N276" s="89"/>
    </row>
    <row r="277" spans="10:14" s="61" customFormat="1" ht="11.25">
      <c r="J277" s="89"/>
      <c r="K277" s="89"/>
      <c r="L277" s="89"/>
      <c r="M277" s="89"/>
      <c r="N277" s="89"/>
    </row>
    <row r="278" spans="10:14" s="61" customFormat="1" ht="11.25">
      <c r="J278" s="89"/>
      <c r="K278" s="89"/>
      <c r="L278" s="89"/>
      <c r="M278" s="89"/>
      <c r="N278" s="89"/>
    </row>
    <row r="279" spans="10:14" s="61" customFormat="1" ht="11.25">
      <c r="J279" s="89"/>
      <c r="K279" s="89"/>
      <c r="L279" s="89"/>
      <c r="M279" s="89"/>
      <c r="N279" s="89"/>
    </row>
    <row r="280" spans="10:14" s="61" customFormat="1" ht="11.25">
      <c r="J280" s="89"/>
      <c r="K280" s="89"/>
      <c r="L280" s="89"/>
      <c r="M280" s="89"/>
      <c r="N280" s="89"/>
    </row>
    <row r="281" spans="10:14" s="61" customFormat="1" ht="11.25">
      <c r="J281" s="89"/>
      <c r="K281" s="89"/>
      <c r="L281" s="89"/>
      <c r="M281" s="89"/>
      <c r="N281" s="89"/>
    </row>
    <row r="282" spans="10:14" s="61" customFormat="1" ht="11.25">
      <c r="J282" s="89"/>
      <c r="K282" s="89"/>
      <c r="L282" s="89"/>
      <c r="M282" s="89"/>
      <c r="N282" s="89"/>
    </row>
    <row r="283" spans="10:14" s="61" customFormat="1" ht="11.25">
      <c r="J283" s="89"/>
      <c r="K283" s="89"/>
      <c r="L283" s="89"/>
      <c r="M283" s="89"/>
      <c r="N283" s="89"/>
    </row>
    <row r="284" spans="10:14" s="61" customFormat="1" ht="11.25">
      <c r="J284" s="89"/>
      <c r="K284" s="89"/>
      <c r="L284" s="89"/>
      <c r="M284" s="89"/>
      <c r="N284" s="89"/>
    </row>
    <row r="285" spans="10:14" s="61" customFormat="1" ht="11.25">
      <c r="J285" s="89"/>
      <c r="K285" s="89"/>
      <c r="L285" s="89"/>
      <c r="M285" s="89"/>
      <c r="N285" s="89"/>
    </row>
    <row r="286" spans="10:14" s="61" customFormat="1" ht="11.25">
      <c r="J286" s="89"/>
      <c r="K286" s="89"/>
      <c r="L286" s="89"/>
      <c r="M286" s="89"/>
      <c r="N286" s="89"/>
    </row>
    <row r="287" spans="10:14" s="61" customFormat="1" ht="11.25">
      <c r="J287" s="89"/>
      <c r="K287" s="89"/>
      <c r="L287" s="89"/>
      <c r="M287" s="89"/>
      <c r="N287" s="89"/>
    </row>
    <row r="288" spans="10:14" s="61" customFormat="1" ht="11.25">
      <c r="J288" s="89"/>
      <c r="K288" s="89"/>
      <c r="L288" s="89"/>
      <c r="M288" s="89"/>
      <c r="N288" s="89"/>
    </row>
    <row r="289" spans="10:14" s="61" customFormat="1" ht="11.25">
      <c r="J289" s="89"/>
      <c r="K289" s="89"/>
      <c r="L289" s="89"/>
      <c r="M289" s="89"/>
      <c r="N289" s="89"/>
    </row>
    <row r="290" spans="10:14" s="61" customFormat="1" ht="11.25">
      <c r="J290" s="89"/>
      <c r="K290" s="89"/>
      <c r="L290" s="89"/>
      <c r="M290" s="89"/>
      <c r="N290" s="89"/>
    </row>
    <row r="291" spans="10:14" s="61" customFormat="1" ht="11.25">
      <c r="J291" s="89"/>
      <c r="K291" s="89"/>
      <c r="L291" s="89"/>
      <c r="M291" s="89"/>
      <c r="N291" s="89"/>
    </row>
    <row r="292" spans="10:14" s="61" customFormat="1" ht="11.25">
      <c r="J292" s="89"/>
      <c r="K292" s="89"/>
      <c r="L292" s="89"/>
      <c r="M292" s="89"/>
      <c r="N292" s="89"/>
    </row>
    <row r="293" spans="10:14" s="61" customFormat="1" ht="11.25">
      <c r="J293" s="89"/>
      <c r="K293" s="89"/>
      <c r="L293" s="89"/>
      <c r="M293" s="89"/>
      <c r="N293" s="89"/>
    </row>
    <row r="294" spans="10:14" s="61" customFormat="1" ht="11.25">
      <c r="J294" s="89"/>
      <c r="K294" s="89"/>
      <c r="L294" s="89"/>
      <c r="M294" s="89"/>
      <c r="N294" s="89"/>
    </row>
    <row r="295" spans="10:14" s="61" customFormat="1" ht="11.25">
      <c r="J295" s="89"/>
      <c r="K295" s="89"/>
      <c r="L295" s="89"/>
      <c r="M295" s="89"/>
      <c r="N295" s="89"/>
    </row>
    <row r="296" spans="10:14" s="61" customFormat="1" ht="11.25">
      <c r="J296" s="89"/>
      <c r="K296" s="89"/>
      <c r="L296" s="89"/>
      <c r="M296" s="89"/>
      <c r="N296" s="89"/>
    </row>
    <row r="297" spans="10:14" s="61" customFormat="1" ht="11.25">
      <c r="J297" s="89"/>
      <c r="K297" s="89"/>
      <c r="L297" s="89"/>
      <c r="M297" s="89"/>
      <c r="N297" s="89"/>
    </row>
    <row r="298" spans="10:14" s="61" customFormat="1" ht="11.25">
      <c r="J298" s="89"/>
      <c r="K298" s="89"/>
      <c r="L298" s="89"/>
      <c r="M298" s="89"/>
      <c r="N298" s="89"/>
    </row>
    <row r="299" spans="10:14" s="61" customFormat="1" ht="11.25">
      <c r="J299" s="89"/>
      <c r="K299" s="89"/>
      <c r="L299" s="89"/>
      <c r="M299" s="89"/>
      <c r="N299" s="89"/>
    </row>
    <row r="300" spans="10:14" s="61" customFormat="1" ht="11.25">
      <c r="J300" s="89"/>
      <c r="K300" s="89"/>
      <c r="L300" s="89"/>
      <c r="M300" s="89"/>
      <c r="N300" s="89"/>
    </row>
    <row r="301" spans="10:14" s="61" customFormat="1" ht="11.25">
      <c r="J301" s="89"/>
      <c r="K301" s="89"/>
      <c r="L301" s="89"/>
      <c r="M301" s="89"/>
      <c r="N301" s="89"/>
    </row>
    <row r="302" spans="10:14" s="61" customFormat="1" ht="11.25">
      <c r="J302" s="89"/>
      <c r="K302" s="89"/>
      <c r="L302" s="89"/>
      <c r="M302" s="89"/>
      <c r="N302" s="89"/>
    </row>
    <row r="303" spans="10:14" s="61" customFormat="1" ht="11.25">
      <c r="J303" s="89"/>
      <c r="K303" s="89"/>
      <c r="L303" s="89"/>
      <c r="M303" s="89"/>
      <c r="N303" s="89"/>
    </row>
    <row r="304" spans="10:14" s="61" customFormat="1" ht="11.25">
      <c r="J304" s="89"/>
      <c r="K304" s="89"/>
      <c r="L304" s="89"/>
      <c r="M304" s="89"/>
      <c r="N304" s="89"/>
    </row>
    <row r="305" spans="10:14" s="61" customFormat="1" ht="11.25">
      <c r="J305" s="89"/>
      <c r="K305" s="89"/>
      <c r="L305" s="89"/>
      <c r="M305" s="89"/>
      <c r="N305" s="89"/>
    </row>
    <row r="306" spans="10:14" s="61" customFormat="1" ht="11.25">
      <c r="J306" s="89"/>
      <c r="K306" s="89"/>
      <c r="L306" s="89"/>
      <c r="M306" s="89"/>
      <c r="N306" s="89"/>
    </row>
    <row r="307" spans="10:14" s="61" customFormat="1" ht="11.25">
      <c r="J307" s="89"/>
      <c r="K307" s="89"/>
      <c r="L307" s="89"/>
      <c r="M307" s="89"/>
      <c r="N307" s="89"/>
    </row>
    <row r="308" spans="10:14" s="61" customFormat="1" ht="11.25">
      <c r="J308" s="89"/>
      <c r="K308" s="89"/>
      <c r="L308" s="89"/>
      <c r="M308" s="89"/>
      <c r="N308" s="89"/>
    </row>
    <row r="309" spans="10:14" s="61" customFormat="1" ht="11.25">
      <c r="J309" s="89"/>
      <c r="K309" s="89"/>
      <c r="L309" s="89"/>
      <c r="M309" s="89"/>
      <c r="N309" s="89"/>
    </row>
    <row r="310" spans="10:14" s="61" customFormat="1" ht="11.25">
      <c r="J310" s="89"/>
      <c r="K310" s="89"/>
      <c r="L310" s="89"/>
      <c r="M310" s="89"/>
      <c r="N310" s="89"/>
    </row>
    <row r="311" spans="10:14" s="61" customFormat="1" ht="11.25">
      <c r="J311" s="89"/>
      <c r="K311" s="89"/>
      <c r="L311" s="89"/>
      <c r="M311" s="89"/>
      <c r="N311" s="89"/>
    </row>
    <row r="312" spans="10:14" s="61" customFormat="1" ht="11.25">
      <c r="J312" s="89"/>
      <c r="K312" s="89"/>
      <c r="L312" s="89"/>
      <c r="M312" s="89"/>
      <c r="N312" s="89"/>
    </row>
    <row r="313" spans="10:14" s="61" customFormat="1" ht="11.25">
      <c r="J313" s="89"/>
      <c r="K313" s="89"/>
      <c r="L313" s="89"/>
      <c r="M313" s="89"/>
      <c r="N313" s="89"/>
    </row>
    <row r="314" spans="10:14" s="61" customFormat="1" ht="11.25">
      <c r="J314" s="89"/>
      <c r="K314" s="89"/>
      <c r="L314" s="89"/>
      <c r="M314" s="89"/>
      <c r="N314" s="89"/>
    </row>
    <row r="315" spans="10:14" s="61" customFormat="1" ht="11.25">
      <c r="J315" s="89"/>
      <c r="K315" s="89"/>
      <c r="L315" s="89"/>
      <c r="M315" s="89"/>
      <c r="N315" s="89"/>
    </row>
    <row r="316" spans="10:14" s="61" customFormat="1" ht="11.25">
      <c r="J316" s="89"/>
      <c r="K316" s="89"/>
      <c r="L316" s="89"/>
      <c r="M316" s="89"/>
      <c r="N316" s="89"/>
    </row>
    <row r="317" spans="10:14" s="61" customFormat="1" ht="11.25">
      <c r="J317" s="89"/>
      <c r="K317" s="89"/>
      <c r="L317" s="89"/>
      <c r="M317" s="89"/>
      <c r="N317" s="89"/>
    </row>
    <row r="318" spans="10:14" s="61" customFormat="1" ht="11.25">
      <c r="J318" s="89"/>
      <c r="K318" s="89"/>
      <c r="L318" s="89"/>
      <c r="M318" s="89"/>
      <c r="N318" s="89"/>
    </row>
    <row r="319" spans="10:14" s="61" customFormat="1" ht="11.25">
      <c r="J319" s="89"/>
      <c r="K319" s="89"/>
      <c r="L319" s="89"/>
      <c r="M319" s="89"/>
      <c r="N319" s="89"/>
    </row>
    <row r="320" spans="10:14" s="61" customFormat="1" ht="11.25">
      <c r="J320" s="89"/>
      <c r="K320" s="89"/>
      <c r="L320" s="89"/>
      <c r="M320" s="89"/>
      <c r="N320" s="89"/>
    </row>
    <row r="321" spans="10:14" s="61" customFormat="1" ht="11.25">
      <c r="J321" s="89"/>
      <c r="K321" s="89"/>
      <c r="L321" s="89"/>
      <c r="M321" s="89"/>
      <c r="N321" s="89"/>
    </row>
    <row r="322" spans="10:14" s="61" customFormat="1" ht="11.25">
      <c r="J322" s="89"/>
      <c r="K322" s="89"/>
      <c r="L322" s="89"/>
      <c r="M322" s="89"/>
      <c r="N322" s="89"/>
    </row>
    <row r="323" spans="10:14" s="61" customFormat="1" ht="11.25">
      <c r="J323" s="89"/>
      <c r="K323" s="89"/>
      <c r="L323" s="89"/>
      <c r="M323" s="89"/>
      <c r="N323" s="89"/>
    </row>
    <row r="324" spans="10:14" s="61" customFormat="1" ht="11.25">
      <c r="J324" s="89"/>
      <c r="K324" s="89"/>
      <c r="L324" s="89"/>
      <c r="M324" s="89"/>
      <c r="N324" s="89"/>
    </row>
    <row r="325" spans="10:14" s="61" customFormat="1" ht="11.25">
      <c r="J325" s="89"/>
      <c r="K325" s="89"/>
      <c r="L325" s="89"/>
      <c r="M325" s="89"/>
      <c r="N325" s="89"/>
    </row>
    <row r="326" spans="10:14" s="61" customFormat="1" ht="11.25">
      <c r="J326" s="89"/>
      <c r="K326" s="89"/>
      <c r="L326" s="89"/>
      <c r="M326" s="89"/>
      <c r="N326" s="89"/>
    </row>
    <row r="327" spans="10:14" s="61" customFormat="1" ht="11.25">
      <c r="J327" s="89"/>
      <c r="K327" s="89"/>
      <c r="L327" s="89"/>
      <c r="M327" s="89"/>
      <c r="N327" s="89"/>
    </row>
    <row r="328" spans="10:14" s="61" customFormat="1" ht="11.25">
      <c r="J328" s="89"/>
      <c r="K328" s="89"/>
      <c r="L328" s="89"/>
      <c r="M328" s="89"/>
      <c r="N328" s="89"/>
    </row>
    <row r="329" spans="10:14" s="61" customFormat="1" ht="11.25">
      <c r="J329" s="89"/>
      <c r="K329" s="89"/>
      <c r="L329" s="89"/>
      <c r="M329" s="89"/>
      <c r="N329" s="89"/>
    </row>
    <row r="330" spans="10:14" s="61" customFormat="1" ht="11.25">
      <c r="J330" s="89"/>
      <c r="K330" s="89"/>
      <c r="L330" s="89"/>
      <c r="M330" s="89"/>
      <c r="N330" s="89"/>
    </row>
    <row r="331" spans="10:14" s="61" customFormat="1" ht="11.25">
      <c r="J331" s="89"/>
      <c r="K331" s="89"/>
      <c r="L331" s="89"/>
      <c r="M331" s="89"/>
      <c r="N331" s="89"/>
    </row>
    <row r="332" spans="10:14" s="61" customFormat="1" ht="11.25">
      <c r="J332" s="89"/>
      <c r="K332" s="89"/>
      <c r="L332" s="89"/>
      <c r="M332" s="89"/>
      <c r="N332" s="89"/>
    </row>
    <row r="333" spans="10:14" s="61" customFormat="1" ht="11.25">
      <c r="J333" s="89"/>
      <c r="K333" s="89"/>
      <c r="L333" s="89"/>
      <c r="M333" s="89"/>
      <c r="N333" s="89"/>
    </row>
    <row r="334" spans="10:14" s="61" customFormat="1" ht="11.25">
      <c r="J334" s="89"/>
      <c r="K334" s="89"/>
      <c r="L334" s="89"/>
      <c r="M334" s="89"/>
      <c r="N334" s="89"/>
    </row>
    <row r="335" spans="10:14" s="61" customFormat="1" ht="11.25">
      <c r="J335" s="89"/>
      <c r="K335" s="89"/>
      <c r="L335" s="89"/>
      <c r="M335" s="89"/>
      <c r="N335" s="89"/>
    </row>
    <row r="336" spans="10:14" s="61" customFormat="1" ht="11.25">
      <c r="J336" s="89"/>
      <c r="K336" s="89"/>
      <c r="L336" s="89"/>
      <c r="M336" s="89"/>
      <c r="N336" s="89"/>
    </row>
    <row r="337" spans="10:14" s="61" customFormat="1" ht="11.25">
      <c r="J337" s="89"/>
      <c r="K337" s="89"/>
      <c r="L337" s="89"/>
      <c r="M337" s="89"/>
      <c r="N337" s="89"/>
    </row>
    <row r="338" spans="10:14" s="61" customFormat="1" ht="11.25">
      <c r="J338" s="89"/>
      <c r="K338" s="89"/>
      <c r="L338" s="89"/>
      <c r="M338" s="89"/>
      <c r="N338" s="89"/>
    </row>
    <row r="339" spans="10:14" s="61" customFormat="1" ht="11.25">
      <c r="J339" s="89"/>
      <c r="K339" s="89"/>
      <c r="L339" s="89"/>
      <c r="M339" s="89"/>
      <c r="N339" s="89"/>
    </row>
    <row r="340" spans="10:14" s="61" customFormat="1" ht="11.25">
      <c r="J340" s="89"/>
      <c r="K340" s="89"/>
      <c r="L340" s="89"/>
      <c r="M340" s="89"/>
      <c r="N340" s="89"/>
    </row>
    <row r="341" spans="10:14" s="61" customFormat="1" ht="11.25">
      <c r="J341" s="89"/>
      <c r="K341" s="89"/>
      <c r="L341" s="89"/>
      <c r="M341" s="89"/>
      <c r="N341" s="89"/>
    </row>
    <row r="342" spans="10:14" s="61" customFormat="1" ht="11.25">
      <c r="J342" s="89"/>
      <c r="K342" s="89"/>
      <c r="L342" s="89"/>
      <c r="M342" s="89"/>
      <c r="N342" s="89"/>
    </row>
    <row r="343" spans="10:14" s="61" customFormat="1" ht="11.25">
      <c r="J343" s="89"/>
      <c r="K343" s="89"/>
      <c r="L343" s="89"/>
      <c r="M343" s="89"/>
      <c r="N343" s="89"/>
    </row>
    <row r="344" spans="10:14" s="61" customFormat="1" ht="11.25">
      <c r="J344" s="89"/>
      <c r="K344" s="89"/>
      <c r="L344" s="89"/>
      <c r="M344" s="89"/>
      <c r="N344" s="89"/>
    </row>
    <row r="345" spans="10:14" s="61" customFormat="1" ht="11.25">
      <c r="J345" s="89"/>
      <c r="K345" s="89"/>
      <c r="L345" s="89"/>
      <c r="M345" s="89"/>
      <c r="N345" s="89"/>
    </row>
    <row r="346" spans="10:14" s="61" customFormat="1" ht="11.25">
      <c r="J346" s="89"/>
      <c r="K346" s="89"/>
      <c r="L346" s="89"/>
      <c r="M346" s="89"/>
      <c r="N346" s="89"/>
    </row>
    <row r="347" spans="10:14" s="61" customFormat="1" ht="11.25">
      <c r="J347" s="89"/>
      <c r="K347" s="89"/>
      <c r="L347" s="89"/>
      <c r="M347" s="89"/>
      <c r="N347" s="89"/>
    </row>
    <row r="348" spans="10:14" s="61" customFormat="1" ht="11.25">
      <c r="J348" s="89"/>
      <c r="K348" s="89"/>
      <c r="L348" s="89"/>
      <c r="M348" s="89"/>
      <c r="N348" s="89"/>
    </row>
    <row r="349" spans="10:14" s="61" customFormat="1" ht="11.25">
      <c r="J349" s="89"/>
      <c r="K349" s="89"/>
      <c r="L349" s="89"/>
      <c r="M349" s="89"/>
      <c r="N349" s="89"/>
    </row>
    <row r="350" spans="10:14" s="61" customFormat="1" ht="11.25">
      <c r="J350" s="89"/>
      <c r="K350" s="89"/>
      <c r="L350" s="89"/>
      <c r="M350" s="89"/>
      <c r="N350" s="89"/>
    </row>
    <row r="351" spans="10:14" s="61" customFormat="1" ht="11.25">
      <c r="J351" s="89"/>
      <c r="K351" s="89"/>
      <c r="L351" s="89"/>
      <c r="M351" s="89"/>
      <c r="N351" s="89"/>
    </row>
    <row r="352" spans="10:14" s="61" customFormat="1" ht="11.25">
      <c r="J352" s="89"/>
      <c r="K352" s="89"/>
      <c r="L352" s="89"/>
      <c r="M352" s="89"/>
      <c r="N352" s="89"/>
    </row>
    <row r="353" spans="10:14" s="61" customFormat="1" ht="11.25">
      <c r="J353" s="89"/>
      <c r="K353" s="89"/>
      <c r="L353" s="89"/>
      <c r="M353" s="89"/>
      <c r="N353" s="89"/>
    </row>
    <row r="354" spans="10:14" s="61" customFormat="1" ht="11.25">
      <c r="J354" s="89"/>
      <c r="K354" s="89"/>
      <c r="L354" s="89"/>
      <c r="M354" s="89"/>
      <c r="N354" s="89"/>
    </row>
    <row r="355" spans="10:14" s="61" customFormat="1" ht="11.25">
      <c r="J355" s="89"/>
      <c r="K355" s="89"/>
      <c r="L355" s="89"/>
      <c r="M355" s="89"/>
      <c r="N355" s="89"/>
    </row>
    <row r="356" spans="10:14" s="61" customFormat="1" ht="11.25">
      <c r="J356" s="89"/>
      <c r="K356" s="89"/>
      <c r="L356" s="89"/>
      <c r="M356" s="89"/>
      <c r="N356" s="89"/>
    </row>
    <row r="357" spans="10:14" s="61" customFormat="1" ht="11.25">
      <c r="J357" s="89"/>
      <c r="K357" s="89"/>
      <c r="L357" s="89"/>
      <c r="M357" s="89"/>
      <c r="N357" s="89"/>
    </row>
    <row r="358" spans="10:14" s="61" customFormat="1" ht="11.25">
      <c r="J358" s="89"/>
      <c r="K358" s="89"/>
      <c r="L358" s="89"/>
      <c r="M358" s="89"/>
      <c r="N358" s="89"/>
    </row>
    <row r="359" spans="10:14" s="61" customFormat="1" ht="11.25">
      <c r="J359" s="89"/>
      <c r="K359" s="89"/>
      <c r="L359" s="89"/>
      <c r="M359" s="89"/>
      <c r="N359" s="89"/>
    </row>
    <row r="360" spans="10:14" s="61" customFormat="1" ht="11.25">
      <c r="J360" s="89"/>
      <c r="K360" s="89"/>
      <c r="L360" s="89"/>
      <c r="M360" s="89"/>
      <c r="N360" s="89"/>
    </row>
    <row r="361" spans="10:14" s="61" customFormat="1" ht="11.25">
      <c r="J361" s="89"/>
      <c r="K361" s="89"/>
      <c r="L361" s="89"/>
      <c r="M361" s="89"/>
      <c r="N361" s="89"/>
    </row>
    <row r="362" spans="10:14" s="61" customFormat="1" ht="11.25">
      <c r="J362" s="89"/>
      <c r="K362" s="89"/>
      <c r="L362" s="89"/>
      <c r="M362" s="89"/>
      <c r="N362" s="89"/>
    </row>
    <row r="363" spans="10:14" s="61" customFormat="1" ht="11.25">
      <c r="J363" s="89"/>
      <c r="K363" s="89"/>
      <c r="L363" s="89"/>
      <c r="M363" s="89"/>
      <c r="N363" s="89"/>
    </row>
    <row r="364" spans="10:14" s="61" customFormat="1" ht="11.25">
      <c r="J364" s="89"/>
      <c r="K364" s="89"/>
      <c r="L364" s="89"/>
      <c r="M364" s="89"/>
      <c r="N364" s="89"/>
    </row>
    <row r="365" spans="10:14" s="61" customFormat="1" ht="11.25">
      <c r="J365" s="89"/>
      <c r="K365" s="89"/>
      <c r="L365" s="89"/>
      <c r="M365" s="89"/>
      <c r="N365" s="89"/>
    </row>
    <row r="366" spans="10:14" s="61" customFormat="1" ht="11.25">
      <c r="J366" s="89"/>
      <c r="K366" s="89"/>
      <c r="L366" s="89"/>
      <c r="M366" s="89"/>
      <c r="N366" s="89"/>
    </row>
    <row r="367" spans="10:14" s="61" customFormat="1" ht="11.25">
      <c r="J367" s="89"/>
      <c r="K367" s="89"/>
      <c r="L367" s="89"/>
      <c r="M367" s="89"/>
      <c r="N367" s="89"/>
    </row>
    <row r="368" spans="10:14" s="61" customFormat="1" ht="11.25">
      <c r="J368" s="89"/>
      <c r="K368" s="89"/>
      <c r="L368" s="89"/>
      <c r="M368" s="89"/>
      <c r="N368" s="89"/>
    </row>
    <row r="369" spans="10:14" s="61" customFormat="1" ht="11.25">
      <c r="J369" s="89"/>
      <c r="K369" s="89"/>
      <c r="L369" s="89"/>
      <c r="M369" s="89"/>
      <c r="N369" s="89"/>
    </row>
    <row r="370" spans="10:14" s="61" customFormat="1" ht="11.25">
      <c r="J370" s="89"/>
      <c r="K370" s="89"/>
      <c r="L370" s="89"/>
      <c r="M370" s="89"/>
      <c r="N370" s="89"/>
    </row>
    <row r="371" spans="10:14" s="61" customFormat="1" ht="11.25">
      <c r="J371" s="89"/>
      <c r="K371" s="89"/>
      <c r="L371" s="89"/>
      <c r="M371" s="89"/>
      <c r="N371" s="89"/>
    </row>
    <row r="372" spans="10:14" s="61" customFormat="1" ht="11.25">
      <c r="J372" s="89"/>
      <c r="K372" s="89"/>
      <c r="L372" s="89"/>
      <c r="M372" s="89"/>
      <c r="N372" s="89"/>
    </row>
    <row r="373" spans="10:14" s="61" customFormat="1" ht="11.25">
      <c r="J373" s="89"/>
      <c r="K373" s="89"/>
      <c r="L373" s="89"/>
      <c r="M373" s="89"/>
      <c r="N373" s="89"/>
    </row>
    <row r="374" spans="10:14" s="61" customFormat="1" ht="11.25">
      <c r="J374" s="89"/>
      <c r="K374" s="89"/>
      <c r="L374" s="89"/>
      <c r="M374" s="89"/>
      <c r="N374" s="89"/>
    </row>
    <row r="375" spans="10:14" s="61" customFormat="1" ht="11.25">
      <c r="J375" s="89"/>
      <c r="K375" s="89"/>
      <c r="L375" s="89"/>
      <c r="M375" s="89"/>
      <c r="N375" s="89"/>
    </row>
    <row r="376" spans="10:14" s="61" customFormat="1" ht="11.25">
      <c r="J376" s="89"/>
      <c r="K376" s="89"/>
      <c r="L376" s="89"/>
      <c r="M376" s="89"/>
      <c r="N376" s="89"/>
    </row>
    <row r="377" spans="10:14" s="61" customFormat="1" ht="11.25">
      <c r="J377" s="89"/>
      <c r="K377" s="89"/>
      <c r="L377" s="89"/>
      <c r="M377" s="89"/>
      <c r="N377" s="89"/>
    </row>
    <row r="378" spans="10:14" s="61" customFormat="1" ht="11.25">
      <c r="J378" s="89"/>
      <c r="K378" s="89"/>
      <c r="L378" s="89"/>
      <c r="M378" s="89"/>
      <c r="N378" s="89"/>
    </row>
    <row r="379" spans="10:14" s="61" customFormat="1" ht="11.25">
      <c r="J379" s="89"/>
      <c r="K379" s="89"/>
      <c r="L379" s="89"/>
      <c r="M379" s="89"/>
      <c r="N379" s="89"/>
    </row>
    <row r="380" spans="10:14" s="61" customFormat="1" ht="11.25">
      <c r="J380" s="89"/>
      <c r="K380" s="89"/>
      <c r="L380" s="89"/>
      <c r="M380" s="89"/>
      <c r="N380" s="89"/>
    </row>
    <row r="381" spans="10:14" s="61" customFormat="1" ht="11.25">
      <c r="J381" s="89"/>
      <c r="K381" s="89"/>
      <c r="L381" s="89"/>
      <c r="M381" s="89"/>
      <c r="N381" s="89"/>
    </row>
    <row r="382" spans="10:14" s="61" customFormat="1" ht="11.25">
      <c r="J382" s="89"/>
      <c r="K382" s="89"/>
      <c r="L382" s="89"/>
      <c r="M382" s="89"/>
      <c r="N382" s="89"/>
    </row>
    <row r="383" spans="10:14" s="61" customFormat="1" ht="11.25">
      <c r="J383" s="89"/>
      <c r="K383" s="89"/>
      <c r="L383" s="89"/>
      <c r="M383" s="89"/>
      <c r="N383" s="89"/>
    </row>
    <row r="384" spans="10:14" s="61" customFormat="1" ht="11.25">
      <c r="J384" s="89"/>
      <c r="K384" s="89"/>
      <c r="L384" s="89"/>
      <c r="M384" s="89"/>
      <c r="N384" s="89"/>
    </row>
    <row r="385" spans="10:14" s="61" customFormat="1" ht="11.25">
      <c r="J385" s="89"/>
      <c r="K385" s="89"/>
      <c r="L385" s="89"/>
      <c r="M385" s="89"/>
      <c r="N385" s="89"/>
    </row>
    <row r="386" spans="10:14" s="61" customFormat="1" ht="11.25">
      <c r="J386" s="89"/>
      <c r="K386" s="89"/>
      <c r="L386" s="89"/>
      <c r="M386" s="89"/>
      <c r="N386" s="89"/>
    </row>
    <row r="387" spans="10:14" s="61" customFormat="1" ht="11.25">
      <c r="J387" s="89"/>
      <c r="K387" s="89"/>
      <c r="L387" s="89"/>
      <c r="M387" s="89"/>
      <c r="N387" s="89"/>
    </row>
    <row r="388" spans="10:14" s="61" customFormat="1" ht="11.25">
      <c r="J388" s="89"/>
      <c r="K388" s="89"/>
      <c r="L388" s="89"/>
      <c r="M388" s="89"/>
      <c r="N388" s="89"/>
    </row>
    <row r="389" spans="10:14" s="61" customFormat="1" ht="11.25">
      <c r="J389" s="89"/>
      <c r="K389" s="89"/>
      <c r="L389" s="89"/>
      <c r="M389" s="89"/>
      <c r="N389" s="89"/>
    </row>
    <row r="390" spans="10:14" s="61" customFormat="1" ht="11.25">
      <c r="J390" s="89"/>
      <c r="K390" s="89"/>
      <c r="L390" s="89"/>
      <c r="M390" s="89"/>
      <c r="N390" s="89"/>
    </row>
    <row r="391" spans="10:14" s="61" customFormat="1" ht="11.25">
      <c r="J391" s="89"/>
      <c r="K391" s="89"/>
      <c r="L391" s="89"/>
      <c r="M391" s="89"/>
      <c r="N391" s="89"/>
    </row>
    <row r="392" spans="10:14" s="61" customFormat="1" ht="11.25">
      <c r="J392" s="89"/>
      <c r="K392" s="89"/>
      <c r="L392" s="89"/>
      <c r="M392" s="89"/>
      <c r="N392" s="89"/>
    </row>
    <row r="393" spans="10:14" s="61" customFormat="1" ht="11.25">
      <c r="J393" s="89"/>
      <c r="K393" s="89"/>
      <c r="L393" s="89"/>
      <c r="M393" s="89"/>
      <c r="N393" s="89"/>
    </row>
    <row r="394" spans="10:14" s="61" customFormat="1" ht="11.25">
      <c r="J394" s="89"/>
      <c r="K394" s="89"/>
      <c r="L394" s="89"/>
      <c r="M394" s="89"/>
      <c r="N394" s="89"/>
    </row>
    <row r="395" spans="10:14" s="61" customFormat="1" ht="11.25">
      <c r="J395" s="89"/>
      <c r="K395" s="89"/>
      <c r="L395" s="89"/>
      <c r="M395" s="89"/>
      <c r="N395" s="89"/>
    </row>
    <row r="396" spans="10:14" s="61" customFormat="1" ht="11.25">
      <c r="J396" s="89"/>
      <c r="K396" s="89"/>
      <c r="L396" s="89"/>
      <c r="M396" s="89"/>
      <c r="N396" s="89"/>
    </row>
    <row r="397" spans="10:14" s="61" customFormat="1" ht="11.25">
      <c r="J397" s="89"/>
      <c r="K397" s="89"/>
      <c r="L397" s="89"/>
      <c r="M397" s="89"/>
      <c r="N397" s="89"/>
    </row>
    <row r="398" spans="10:14" s="61" customFormat="1" ht="11.25">
      <c r="J398" s="89"/>
      <c r="K398" s="89"/>
      <c r="L398" s="89"/>
      <c r="M398" s="89"/>
      <c r="N398" s="89"/>
    </row>
    <row r="399" spans="10:14" s="61" customFormat="1" ht="11.25">
      <c r="J399" s="89"/>
      <c r="K399" s="89"/>
      <c r="L399" s="89"/>
      <c r="M399" s="89"/>
      <c r="N399" s="89"/>
    </row>
    <row r="400" spans="10:14" s="61" customFormat="1" ht="11.25">
      <c r="J400" s="89"/>
      <c r="K400" s="89"/>
      <c r="L400" s="89"/>
      <c r="M400" s="89"/>
      <c r="N400" s="89"/>
    </row>
    <row r="401" spans="10:14" s="61" customFormat="1" ht="11.25">
      <c r="J401" s="89"/>
      <c r="K401" s="89"/>
      <c r="L401" s="89"/>
      <c r="M401" s="89"/>
      <c r="N401" s="89"/>
    </row>
    <row r="402" spans="10:14" s="61" customFormat="1" ht="11.25">
      <c r="J402" s="89"/>
      <c r="K402" s="89"/>
      <c r="L402" s="89"/>
      <c r="M402" s="89"/>
      <c r="N402" s="89"/>
    </row>
    <row r="403" spans="10:14" s="61" customFormat="1" ht="11.25">
      <c r="J403" s="89"/>
      <c r="K403" s="89"/>
      <c r="L403" s="89"/>
      <c r="M403" s="89"/>
      <c r="N403" s="89"/>
    </row>
    <row r="404" spans="10:14" s="61" customFormat="1" ht="11.25">
      <c r="J404" s="89"/>
      <c r="K404" s="89"/>
      <c r="L404" s="89"/>
      <c r="M404" s="89"/>
      <c r="N404" s="89"/>
    </row>
    <row r="405" spans="10:14" s="61" customFormat="1" ht="11.25">
      <c r="J405" s="89"/>
      <c r="K405" s="89"/>
      <c r="L405" s="89"/>
      <c r="M405" s="89"/>
      <c r="N405" s="89"/>
    </row>
    <row r="406" spans="10:14" s="61" customFormat="1" ht="11.25">
      <c r="J406" s="89"/>
      <c r="K406" s="89"/>
      <c r="L406" s="89"/>
      <c r="M406" s="89"/>
      <c r="N406" s="89"/>
    </row>
    <row r="407" spans="10:14" s="61" customFormat="1" ht="11.25">
      <c r="J407" s="89"/>
      <c r="K407" s="89"/>
      <c r="L407" s="89"/>
      <c r="M407" s="89"/>
      <c r="N407" s="89"/>
    </row>
    <row r="408" spans="10:14" s="61" customFormat="1" ht="11.25">
      <c r="J408" s="89"/>
      <c r="K408" s="89"/>
      <c r="L408" s="89"/>
      <c r="M408" s="89"/>
      <c r="N408" s="89"/>
    </row>
    <row r="409" spans="10:14" s="61" customFormat="1" ht="11.25">
      <c r="J409" s="89"/>
      <c r="K409" s="89"/>
      <c r="L409" s="89"/>
      <c r="M409" s="89"/>
      <c r="N409" s="89"/>
    </row>
    <row r="410" spans="10:14" s="61" customFormat="1" ht="11.25">
      <c r="J410" s="89"/>
      <c r="K410" s="89"/>
      <c r="L410" s="89"/>
      <c r="M410" s="89"/>
      <c r="N410" s="89"/>
    </row>
    <row r="411" spans="10:14" s="61" customFormat="1" ht="11.25">
      <c r="J411" s="89"/>
      <c r="K411" s="89"/>
      <c r="L411" s="89"/>
      <c r="M411" s="89"/>
      <c r="N411" s="89"/>
    </row>
    <row r="412" spans="10:14" s="61" customFormat="1" ht="11.25">
      <c r="J412" s="89"/>
      <c r="K412" s="89"/>
      <c r="L412" s="89"/>
      <c r="M412" s="89"/>
      <c r="N412" s="89"/>
    </row>
    <row r="413" spans="10:14" s="61" customFormat="1" ht="11.25">
      <c r="J413" s="89"/>
      <c r="K413" s="89"/>
      <c r="L413" s="89"/>
      <c r="M413" s="89"/>
      <c r="N413" s="89"/>
    </row>
    <row r="414" spans="10:14" s="61" customFormat="1" ht="11.25">
      <c r="J414" s="89"/>
      <c r="K414" s="89"/>
      <c r="L414" s="89"/>
      <c r="M414" s="89"/>
      <c r="N414" s="89"/>
    </row>
    <row r="415" spans="10:14" s="61" customFormat="1" ht="11.25">
      <c r="J415" s="89"/>
      <c r="K415" s="89"/>
      <c r="L415" s="89"/>
      <c r="M415" s="89"/>
      <c r="N415" s="89"/>
    </row>
    <row r="416" spans="10:14" s="61" customFormat="1" ht="11.25">
      <c r="J416" s="89"/>
      <c r="K416" s="89"/>
      <c r="L416" s="89"/>
      <c r="M416" s="89"/>
      <c r="N416" s="89"/>
    </row>
    <row r="417" spans="10:14" s="61" customFormat="1" ht="11.25">
      <c r="J417" s="89"/>
      <c r="K417" s="89"/>
      <c r="L417" s="89"/>
      <c r="M417" s="89"/>
      <c r="N417" s="89"/>
    </row>
    <row r="418" spans="10:14" s="61" customFormat="1" ht="11.25">
      <c r="J418" s="89"/>
      <c r="K418" s="89"/>
      <c r="L418" s="89"/>
      <c r="M418" s="89"/>
      <c r="N418" s="89"/>
    </row>
    <row r="419" spans="10:14" s="61" customFormat="1" ht="11.25">
      <c r="J419" s="89"/>
      <c r="K419" s="89"/>
      <c r="L419" s="89"/>
      <c r="M419" s="89"/>
      <c r="N419" s="89"/>
    </row>
    <row r="420" spans="10:14" s="61" customFormat="1" ht="11.25">
      <c r="J420" s="89"/>
      <c r="K420" s="89"/>
      <c r="L420" s="89"/>
      <c r="M420" s="89"/>
      <c r="N420" s="89"/>
    </row>
    <row r="421" spans="10:14" s="61" customFormat="1" ht="11.25">
      <c r="J421" s="89"/>
      <c r="K421" s="89"/>
      <c r="L421" s="89"/>
      <c r="M421" s="89"/>
      <c r="N421" s="89"/>
    </row>
    <row r="422" spans="10:14" s="61" customFormat="1" ht="11.25">
      <c r="J422" s="89"/>
      <c r="K422" s="89"/>
      <c r="L422" s="89"/>
      <c r="M422" s="89"/>
      <c r="N422" s="89"/>
    </row>
    <row r="423" spans="10:14" s="61" customFormat="1" ht="11.25">
      <c r="J423" s="89"/>
      <c r="K423" s="89"/>
      <c r="L423" s="89"/>
      <c r="M423" s="89"/>
      <c r="N423" s="89"/>
    </row>
    <row r="424" spans="10:14" s="61" customFormat="1" ht="11.25">
      <c r="J424" s="89"/>
      <c r="K424" s="89"/>
      <c r="L424" s="89"/>
      <c r="M424" s="89"/>
      <c r="N424" s="89"/>
    </row>
    <row r="425" spans="10:14" s="61" customFormat="1" ht="11.25">
      <c r="J425" s="89"/>
      <c r="K425" s="89"/>
      <c r="L425" s="89"/>
      <c r="M425" s="89"/>
      <c r="N425" s="89"/>
    </row>
    <row r="426" spans="10:14" s="61" customFormat="1" ht="11.25">
      <c r="J426" s="89"/>
      <c r="K426" s="89"/>
      <c r="L426" s="89"/>
      <c r="M426" s="89"/>
      <c r="N426" s="89"/>
    </row>
    <row r="427" spans="10:14" s="61" customFormat="1" ht="11.25">
      <c r="J427" s="89"/>
      <c r="K427" s="89"/>
      <c r="L427" s="89"/>
      <c r="M427" s="89"/>
      <c r="N427" s="89"/>
    </row>
    <row r="428" spans="10:14" s="61" customFormat="1" ht="11.25">
      <c r="J428" s="89"/>
      <c r="K428" s="89"/>
      <c r="L428" s="89"/>
      <c r="M428" s="89"/>
      <c r="N428" s="89"/>
    </row>
    <row r="429" spans="10:14" s="61" customFormat="1" ht="11.25">
      <c r="J429" s="89"/>
      <c r="K429" s="89"/>
      <c r="L429" s="89"/>
      <c r="M429" s="89"/>
      <c r="N429" s="89"/>
    </row>
    <row r="430" spans="10:14" s="61" customFormat="1" ht="11.25">
      <c r="J430" s="89"/>
      <c r="K430" s="89"/>
      <c r="L430" s="89"/>
      <c r="M430" s="89"/>
      <c r="N430" s="89"/>
    </row>
    <row r="431" spans="10:14" s="61" customFormat="1" ht="11.25">
      <c r="J431" s="89"/>
      <c r="K431" s="89"/>
      <c r="L431" s="89"/>
      <c r="M431" s="89"/>
      <c r="N431" s="89"/>
    </row>
    <row r="432" spans="10:14" s="61" customFormat="1" ht="11.25">
      <c r="J432" s="89"/>
      <c r="K432" s="89"/>
      <c r="L432" s="89"/>
      <c r="M432" s="89"/>
      <c r="N432" s="89"/>
    </row>
    <row r="433" spans="10:14" s="61" customFormat="1" ht="11.25">
      <c r="J433" s="89"/>
      <c r="K433" s="89"/>
      <c r="L433" s="89"/>
      <c r="M433" s="89"/>
      <c r="N433" s="89"/>
    </row>
    <row r="434" spans="10:14" s="61" customFormat="1" ht="11.25">
      <c r="J434" s="89"/>
      <c r="K434" s="89"/>
      <c r="L434" s="89"/>
      <c r="M434" s="89"/>
      <c r="N434" s="89"/>
    </row>
    <row r="435" spans="10:14" s="61" customFormat="1" ht="11.25">
      <c r="J435" s="89"/>
      <c r="K435" s="89"/>
      <c r="L435" s="89"/>
      <c r="M435" s="89"/>
      <c r="N435" s="89"/>
    </row>
    <row r="436" spans="10:14" s="61" customFormat="1" ht="11.25">
      <c r="J436" s="89"/>
      <c r="K436" s="89"/>
      <c r="L436" s="89"/>
      <c r="M436" s="89"/>
      <c r="N436" s="89"/>
    </row>
    <row r="437" spans="10:14" s="61" customFormat="1" ht="11.25">
      <c r="J437" s="89"/>
      <c r="K437" s="89"/>
      <c r="L437" s="89"/>
      <c r="M437" s="89"/>
      <c r="N437" s="89"/>
    </row>
    <row r="438" spans="10:14" s="61" customFormat="1" ht="11.25">
      <c r="J438" s="89"/>
      <c r="K438" s="89"/>
      <c r="L438" s="89"/>
      <c r="M438" s="89"/>
      <c r="N438" s="89"/>
    </row>
    <row r="439" spans="10:14" s="61" customFormat="1" ht="11.25">
      <c r="J439" s="89"/>
      <c r="K439" s="89"/>
      <c r="L439" s="89"/>
      <c r="M439" s="89"/>
      <c r="N439" s="89"/>
    </row>
    <row r="440" spans="10:14" s="61" customFormat="1" ht="11.25">
      <c r="J440" s="89"/>
      <c r="K440" s="89"/>
      <c r="L440" s="89"/>
      <c r="M440" s="89"/>
      <c r="N440" s="89"/>
    </row>
    <row r="441" spans="10:14" s="61" customFormat="1" ht="11.25">
      <c r="J441" s="89"/>
      <c r="K441" s="89"/>
      <c r="L441" s="89"/>
      <c r="M441" s="89"/>
      <c r="N441" s="89"/>
    </row>
    <row r="442" spans="10:14" s="61" customFormat="1" ht="11.25">
      <c r="J442" s="89"/>
      <c r="K442" s="89"/>
      <c r="L442" s="89"/>
      <c r="M442" s="89"/>
      <c r="N442" s="89"/>
    </row>
    <row r="443" spans="10:14" s="61" customFormat="1" ht="11.25">
      <c r="J443" s="89"/>
      <c r="K443" s="89"/>
      <c r="L443" s="89"/>
      <c r="M443" s="89"/>
      <c r="N443" s="89"/>
    </row>
    <row r="444" spans="10:14" s="61" customFormat="1" ht="11.25">
      <c r="J444" s="89"/>
      <c r="K444" s="89"/>
      <c r="L444" s="89"/>
      <c r="M444" s="89"/>
      <c r="N444" s="89"/>
    </row>
    <row r="445" spans="10:14" s="61" customFormat="1" ht="11.25">
      <c r="J445" s="89"/>
      <c r="K445" s="89"/>
      <c r="L445" s="89"/>
      <c r="M445" s="89"/>
      <c r="N445" s="89"/>
    </row>
    <row r="446" spans="10:14" s="61" customFormat="1" ht="11.25">
      <c r="J446" s="89"/>
      <c r="K446" s="89"/>
      <c r="L446" s="89"/>
      <c r="M446" s="89"/>
      <c r="N446" s="89"/>
    </row>
    <row r="447" spans="10:14" s="61" customFormat="1" ht="11.25">
      <c r="J447" s="89"/>
      <c r="K447" s="89"/>
      <c r="L447" s="89"/>
      <c r="M447" s="89"/>
      <c r="N447" s="89"/>
    </row>
    <row r="448" spans="10:14" s="61" customFormat="1" ht="11.25">
      <c r="J448" s="89"/>
      <c r="K448" s="89"/>
      <c r="L448" s="89"/>
      <c r="M448" s="89"/>
      <c r="N448" s="89"/>
    </row>
    <row r="449" spans="10:14" s="61" customFormat="1" ht="11.25">
      <c r="J449" s="89"/>
      <c r="K449" s="89"/>
      <c r="L449" s="89"/>
      <c r="M449" s="89"/>
      <c r="N449" s="89"/>
    </row>
    <row r="450" spans="10:14" s="61" customFormat="1" ht="11.25">
      <c r="J450" s="89"/>
      <c r="K450" s="89"/>
      <c r="L450" s="89"/>
      <c r="M450" s="89"/>
      <c r="N450" s="89"/>
    </row>
    <row r="451" spans="10:14" s="61" customFormat="1" ht="11.25">
      <c r="J451" s="89"/>
      <c r="K451" s="89"/>
      <c r="L451" s="89"/>
      <c r="M451" s="89"/>
      <c r="N451" s="89"/>
    </row>
    <row r="452" spans="10:14" s="61" customFormat="1" ht="11.25">
      <c r="J452" s="89"/>
      <c r="K452" s="89"/>
      <c r="L452" s="89"/>
      <c r="M452" s="89"/>
      <c r="N452" s="89"/>
    </row>
    <row r="453" spans="10:14" s="61" customFormat="1" ht="11.25">
      <c r="J453" s="89"/>
      <c r="K453" s="89"/>
      <c r="L453" s="89"/>
      <c r="M453" s="89"/>
      <c r="N453" s="89"/>
    </row>
    <row r="454" spans="10:14" s="61" customFormat="1" ht="11.25">
      <c r="J454" s="89"/>
      <c r="K454" s="89"/>
      <c r="L454" s="89"/>
      <c r="M454" s="89"/>
      <c r="N454" s="89"/>
    </row>
    <row r="455" spans="10:14" s="61" customFormat="1" ht="11.25">
      <c r="J455" s="89"/>
      <c r="K455" s="89"/>
      <c r="L455" s="89"/>
      <c r="M455" s="89"/>
      <c r="N455" s="89"/>
    </row>
    <row r="456" spans="10:14" s="61" customFormat="1" ht="11.25">
      <c r="J456" s="89"/>
      <c r="K456" s="89"/>
      <c r="L456" s="89"/>
      <c r="M456" s="89"/>
      <c r="N456" s="89"/>
    </row>
    <row r="457" spans="10:14" s="61" customFormat="1" ht="11.25">
      <c r="J457" s="89"/>
      <c r="K457" s="89"/>
      <c r="L457" s="89"/>
      <c r="M457" s="89"/>
      <c r="N457" s="89"/>
    </row>
    <row r="458" spans="10:14" s="61" customFormat="1" ht="11.25">
      <c r="J458" s="89"/>
      <c r="K458" s="89"/>
      <c r="L458" s="89"/>
      <c r="M458" s="89"/>
      <c r="N458" s="89"/>
    </row>
    <row r="459" spans="10:14" s="61" customFormat="1" ht="11.25">
      <c r="J459" s="89"/>
      <c r="K459" s="89"/>
      <c r="L459" s="89"/>
      <c r="M459" s="89"/>
      <c r="N459" s="89"/>
    </row>
    <row r="460" spans="10:14" s="61" customFormat="1" ht="11.25">
      <c r="J460" s="89"/>
      <c r="K460" s="89"/>
      <c r="L460" s="89"/>
      <c r="M460" s="89"/>
      <c r="N460" s="89"/>
    </row>
    <row r="461" spans="10:14" s="61" customFormat="1" ht="11.25">
      <c r="J461" s="89"/>
      <c r="K461" s="89"/>
      <c r="L461" s="89"/>
      <c r="M461" s="89"/>
      <c r="N461" s="89"/>
    </row>
    <row r="462" spans="10:14" s="61" customFormat="1" ht="11.25">
      <c r="J462" s="89"/>
      <c r="K462" s="89"/>
      <c r="L462" s="89"/>
      <c r="M462" s="89"/>
      <c r="N462" s="89"/>
    </row>
    <row r="463" spans="10:14" s="61" customFormat="1" ht="11.25">
      <c r="J463" s="89"/>
      <c r="K463" s="89"/>
      <c r="L463" s="89"/>
      <c r="M463" s="89"/>
      <c r="N463" s="89"/>
    </row>
    <row r="464" spans="10:14" s="61" customFormat="1" ht="11.25">
      <c r="J464" s="89"/>
      <c r="K464" s="89"/>
      <c r="L464" s="89"/>
      <c r="M464" s="89"/>
      <c r="N464" s="89"/>
    </row>
    <row r="465" spans="10:14" s="61" customFormat="1" ht="11.25">
      <c r="J465" s="89"/>
      <c r="K465" s="89"/>
      <c r="L465" s="89"/>
      <c r="M465" s="89"/>
      <c r="N465" s="89"/>
    </row>
    <row r="466" spans="10:14" s="61" customFormat="1" ht="11.25">
      <c r="J466" s="89"/>
      <c r="K466" s="89"/>
      <c r="L466" s="89"/>
      <c r="M466" s="89"/>
      <c r="N466" s="89"/>
    </row>
    <row r="467" spans="10:14" s="61" customFormat="1" ht="11.25">
      <c r="J467" s="89"/>
      <c r="K467" s="89"/>
      <c r="L467" s="89"/>
      <c r="M467" s="89"/>
      <c r="N467" s="89"/>
    </row>
    <row r="468" spans="10:14" s="61" customFormat="1" ht="11.25">
      <c r="J468" s="89"/>
      <c r="K468" s="89"/>
      <c r="L468" s="89"/>
      <c r="M468" s="89"/>
      <c r="N468" s="89"/>
    </row>
    <row r="469" spans="10:14" s="61" customFormat="1" ht="11.25">
      <c r="J469" s="89"/>
      <c r="K469" s="89"/>
      <c r="L469" s="89"/>
      <c r="M469" s="89"/>
      <c r="N469" s="89"/>
    </row>
    <row r="470" spans="10:14" s="61" customFormat="1" ht="11.25">
      <c r="J470" s="89"/>
      <c r="K470" s="89"/>
      <c r="L470" s="89"/>
      <c r="M470" s="89"/>
      <c r="N470" s="89"/>
    </row>
    <row r="471" spans="10:14" s="61" customFormat="1" ht="11.25">
      <c r="J471" s="89"/>
      <c r="K471" s="89"/>
      <c r="L471" s="89"/>
      <c r="M471" s="89"/>
      <c r="N471" s="89"/>
    </row>
    <row r="472" spans="10:14" s="61" customFormat="1" ht="11.25">
      <c r="J472" s="89"/>
      <c r="K472" s="89"/>
      <c r="L472" s="89"/>
      <c r="M472" s="89"/>
      <c r="N472" s="89"/>
    </row>
    <row r="473" spans="10:14" s="61" customFormat="1" ht="11.25">
      <c r="J473" s="89"/>
      <c r="K473" s="89"/>
      <c r="L473" s="89"/>
      <c r="M473" s="89"/>
      <c r="N473" s="89"/>
    </row>
    <row r="474" spans="10:14" s="61" customFormat="1" ht="11.25">
      <c r="J474" s="89"/>
      <c r="K474" s="89"/>
      <c r="L474" s="89"/>
      <c r="M474" s="89"/>
      <c r="N474" s="89"/>
    </row>
    <row r="475" spans="10:14" s="61" customFormat="1" ht="11.25">
      <c r="J475" s="89"/>
      <c r="K475" s="89"/>
      <c r="L475" s="89"/>
      <c r="M475" s="89"/>
      <c r="N475" s="89"/>
    </row>
    <row r="476" spans="10:14" s="61" customFormat="1" ht="11.25">
      <c r="J476" s="89"/>
      <c r="K476" s="89"/>
      <c r="L476" s="89"/>
      <c r="M476" s="89"/>
      <c r="N476" s="89"/>
    </row>
    <row r="477" spans="10:14" s="61" customFormat="1" ht="11.25">
      <c r="J477" s="89"/>
      <c r="K477" s="89"/>
      <c r="L477" s="89"/>
      <c r="M477" s="89"/>
      <c r="N477" s="89"/>
    </row>
    <row r="478" spans="10:14" s="61" customFormat="1" ht="11.25">
      <c r="J478" s="89"/>
      <c r="K478" s="89"/>
      <c r="L478" s="89"/>
      <c r="M478" s="89"/>
      <c r="N478" s="89"/>
    </row>
    <row r="479" spans="10:14" s="61" customFormat="1" ht="11.25">
      <c r="J479" s="89"/>
      <c r="K479" s="89"/>
      <c r="L479" s="89"/>
      <c r="M479" s="89"/>
      <c r="N479" s="89"/>
    </row>
    <row r="480" spans="10:14" s="61" customFormat="1" ht="11.25">
      <c r="J480" s="89"/>
      <c r="K480" s="89"/>
      <c r="L480" s="89"/>
      <c r="M480" s="89"/>
      <c r="N480" s="89"/>
    </row>
    <row r="481" spans="10:14" s="61" customFormat="1" ht="11.25">
      <c r="J481" s="89"/>
      <c r="K481" s="89"/>
      <c r="L481" s="89"/>
      <c r="M481" s="89"/>
      <c r="N481" s="89"/>
    </row>
    <row r="482" spans="10:14" s="61" customFormat="1" ht="11.25">
      <c r="J482" s="89"/>
      <c r="K482" s="89"/>
      <c r="L482" s="89"/>
      <c r="M482" s="89"/>
      <c r="N482" s="89"/>
    </row>
    <row r="483" spans="10:14" s="61" customFormat="1" ht="11.25">
      <c r="J483" s="89"/>
      <c r="K483" s="89"/>
      <c r="L483" s="89"/>
      <c r="M483" s="89"/>
      <c r="N483" s="89"/>
    </row>
    <row r="484" spans="10:14" s="61" customFormat="1" ht="11.25">
      <c r="J484" s="89"/>
      <c r="K484" s="89"/>
      <c r="L484" s="89"/>
      <c r="M484" s="89"/>
      <c r="N484" s="89"/>
    </row>
    <row r="485" spans="10:14" s="61" customFormat="1" ht="11.25">
      <c r="J485" s="89"/>
      <c r="K485" s="89"/>
      <c r="L485" s="89"/>
      <c r="M485" s="89"/>
      <c r="N485" s="89"/>
    </row>
    <row r="486" spans="10:14" s="61" customFormat="1" ht="11.25">
      <c r="J486" s="89"/>
      <c r="K486" s="89"/>
      <c r="L486" s="89"/>
      <c r="M486" s="89"/>
      <c r="N486" s="89"/>
    </row>
    <row r="487" spans="10:14" s="61" customFormat="1" ht="11.25">
      <c r="J487" s="89"/>
      <c r="K487" s="89"/>
      <c r="L487" s="89"/>
      <c r="M487" s="89"/>
      <c r="N487" s="89"/>
    </row>
    <row r="488" spans="10:14" s="61" customFormat="1" ht="11.25">
      <c r="J488" s="89"/>
      <c r="K488" s="89"/>
      <c r="L488" s="89"/>
      <c r="M488" s="89"/>
      <c r="N488" s="89"/>
    </row>
    <row r="489" spans="10:14" s="61" customFormat="1" ht="11.25">
      <c r="J489" s="89"/>
      <c r="K489" s="89"/>
      <c r="L489" s="89"/>
      <c r="M489" s="89"/>
      <c r="N489" s="89"/>
    </row>
    <row r="490" spans="10:14" s="61" customFormat="1" ht="11.25">
      <c r="J490" s="89"/>
      <c r="K490" s="89"/>
      <c r="L490" s="89"/>
      <c r="M490" s="89"/>
      <c r="N490" s="89"/>
    </row>
    <row r="491" spans="10:14" s="61" customFormat="1" ht="11.25">
      <c r="J491" s="89"/>
      <c r="K491" s="89"/>
      <c r="L491" s="89"/>
      <c r="M491" s="89"/>
      <c r="N491" s="89"/>
    </row>
    <row r="492" spans="10:14" s="61" customFormat="1" ht="11.25">
      <c r="J492" s="89"/>
      <c r="K492" s="89"/>
      <c r="L492" s="89"/>
      <c r="M492" s="89"/>
      <c r="N492" s="89"/>
    </row>
    <row r="493" spans="10:14" s="61" customFormat="1" ht="11.25">
      <c r="J493" s="89"/>
      <c r="K493" s="89"/>
      <c r="L493" s="89"/>
      <c r="M493" s="89"/>
      <c r="N493" s="89"/>
    </row>
    <row r="494" spans="10:14" s="61" customFormat="1" ht="11.25">
      <c r="J494" s="89"/>
      <c r="K494" s="89"/>
      <c r="L494" s="89"/>
      <c r="M494" s="89"/>
      <c r="N494" s="89"/>
    </row>
    <row r="495" spans="10:14" s="61" customFormat="1" ht="11.25">
      <c r="J495" s="89"/>
      <c r="K495" s="89"/>
      <c r="L495" s="89"/>
      <c r="M495" s="89"/>
      <c r="N495" s="89"/>
    </row>
    <row r="496" spans="10:14" s="61" customFormat="1" ht="11.25">
      <c r="J496" s="89"/>
      <c r="K496" s="89"/>
      <c r="L496" s="89"/>
      <c r="M496" s="89"/>
      <c r="N496" s="89"/>
    </row>
    <row r="497" spans="10:14" s="61" customFormat="1" ht="11.25">
      <c r="J497" s="89"/>
      <c r="K497" s="89"/>
      <c r="L497" s="89"/>
      <c r="M497" s="89"/>
      <c r="N497" s="89"/>
    </row>
    <row r="498" spans="10:14" s="61" customFormat="1" ht="11.25">
      <c r="J498" s="89"/>
      <c r="K498" s="89"/>
      <c r="L498" s="89"/>
      <c r="M498" s="89"/>
      <c r="N498" s="89"/>
    </row>
    <row r="499" spans="10:14" s="61" customFormat="1" ht="11.25">
      <c r="J499" s="89"/>
      <c r="K499" s="89"/>
      <c r="L499" s="89"/>
      <c r="M499" s="89"/>
      <c r="N499" s="89"/>
    </row>
    <row r="500" spans="10:14" s="61" customFormat="1" ht="11.25">
      <c r="J500" s="89"/>
      <c r="K500" s="89"/>
      <c r="L500" s="89"/>
      <c r="M500" s="89"/>
      <c r="N500" s="89"/>
    </row>
    <row r="501" spans="10:14" s="61" customFormat="1" ht="11.25">
      <c r="J501" s="89"/>
      <c r="K501" s="89"/>
      <c r="L501" s="89"/>
      <c r="M501" s="89"/>
      <c r="N501" s="89"/>
    </row>
    <row r="502" spans="10:14" s="61" customFormat="1" ht="11.25">
      <c r="J502" s="89"/>
      <c r="K502" s="89"/>
      <c r="L502" s="89"/>
      <c r="M502" s="89"/>
      <c r="N502" s="89"/>
    </row>
    <row r="503" spans="10:14" s="61" customFormat="1" ht="11.25">
      <c r="J503" s="89"/>
      <c r="K503" s="89"/>
      <c r="L503" s="89"/>
      <c r="M503" s="89"/>
      <c r="N503" s="89"/>
    </row>
    <row r="504" spans="10:14" s="61" customFormat="1" ht="11.25">
      <c r="J504" s="89"/>
      <c r="K504" s="89"/>
      <c r="L504" s="89"/>
      <c r="M504" s="89"/>
      <c r="N504" s="89"/>
    </row>
    <row r="505" spans="10:14" s="61" customFormat="1" ht="11.25">
      <c r="J505" s="89"/>
      <c r="K505" s="89"/>
      <c r="L505" s="89"/>
      <c r="M505" s="89"/>
      <c r="N505" s="89"/>
    </row>
    <row r="506" spans="10:14" s="61" customFormat="1" ht="11.25">
      <c r="J506" s="89"/>
      <c r="K506" s="89"/>
      <c r="L506" s="89"/>
      <c r="M506" s="89"/>
      <c r="N506" s="89"/>
    </row>
    <row r="507" spans="10:14" s="61" customFormat="1" ht="11.25">
      <c r="J507" s="89"/>
      <c r="K507" s="89"/>
      <c r="L507" s="89"/>
      <c r="M507" s="89"/>
      <c r="N507" s="89"/>
    </row>
    <row r="508" spans="10:14" s="61" customFormat="1" ht="11.25">
      <c r="J508" s="89"/>
      <c r="K508" s="89"/>
      <c r="L508" s="89"/>
      <c r="M508" s="89"/>
      <c r="N508" s="89"/>
    </row>
    <row r="509" spans="10:14" s="61" customFormat="1" ht="11.25">
      <c r="J509" s="89"/>
      <c r="K509" s="89"/>
      <c r="L509" s="89"/>
      <c r="M509" s="89"/>
      <c r="N509" s="89"/>
    </row>
    <row r="510" spans="10:14" s="61" customFormat="1" ht="11.25">
      <c r="J510" s="89"/>
      <c r="K510" s="89"/>
      <c r="L510" s="89"/>
      <c r="M510" s="89"/>
      <c r="N510" s="89"/>
    </row>
    <row r="511" spans="10:14" s="61" customFormat="1" ht="11.25">
      <c r="J511" s="89"/>
      <c r="K511" s="89"/>
      <c r="L511" s="89"/>
      <c r="M511" s="89"/>
      <c r="N511" s="89"/>
    </row>
    <row r="512" spans="10:14" s="61" customFormat="1" ht="11.25">
      <c r="J512" s="89"/>
      <c r="K512" s="89"/>
      <c r="L512" s="89"/>
      <c r="M512" s="89"/>
      <c r="N512" s="89"/>
    </row>
    <row r="513" spans="10:14" s="61" customFormat="1" ht="11.25">
      <c r="J513" s="89"/>
      <c r="K513" s="89"/>
      <c r="L513" s="89"/>
      <c r="M513" s="89"/>
      <c r="N513" s="89"/>
    </row>
    <row r="514" spans="10:14" s="61" customFormat="1" ht="11.25">
      <c r="J514" s="89"/>
      <c r="K514" s="89"/>
      <c r="L514" s="89"/>
      <c r="M514" s="89"/>
      <c r="N514" s="89"/>
    </row>
    <row r="515" spans="10:14" s="61" customFormat="1" ht="11.25">
      <c r="J515" s="89"/>
      <c r="K515" s="89"/>
      <c r="L515" s="89"/>
      <c r="M515" s="89"/>
      <c r="N515" s="89"/>
    </row>
    <row r="516" spans="10:14" s="61" customFormat="1" ht="11.25">
      <c r="J516" s="89"/>
      <c r="K516" s="89"/>
      <c r="L516" s="89"/>
      <c r="M516" s="89"/>
      <c r="N516" s="89"/>
    </row>
    <row r="517" spans="10:14" s="61" customFormat="1" ht="11.25">
      <c r="J517" s="89"/>
      <c r="K517" s="89"/>
      <c r="L517" s="89"/>
      <c r="M517" s="89"/>
      <c r="N517" s="89"/>
    </row>
    <row r="518" spans="10:14" s="61" customFormat="1" ht="11.25">
      <c r="J518" s="89"/>
      <c r="K518" s="89"/>
      <c r="L518" s="89"/>
      <c r="M518" s="89"/>
      <c r="N518" s="89"/>
    </row>
    <row r="519" spans="10:14" s="61" customFormat="1" ht="11.25">
      <c r="J519" s="89"/>
      <c r="K519" s="89"/>
      <c r="L519" s="89"/>
      <c r="M519" s="89"/>
      <c r="N519" s="89"/>
    </row>
    <row r="520" spans="10:14" s="61" customFormat="1" ht="11.25">
      <c r="J520" s="89"/>
      <c r="K520" s="89"/>
      <c r="L520" s="89"/>
      <c r="M520" s="89"/>
      <c r="N520" s="89"/>
    </row>
    <row r="521" spans="10:14" s="61" customFormat="1" ht="11.25">
      <c r="J521" s="89"/>
      <c r="K521" s="89"/>
      <c r="L521" s="89"/>
      <c r="M521" s="89"/>
      <c r="N521" s="89"/>
    </row>
    <row r="522" spans="10:14" s="61" customFormat="1" ht="11.25">
      <c r="J522" s="89"/>
      <c r="K522" s="89"/>
      <c r="L522" s="89"/>
      <c r="M522" s="89"/>
      <c r="N522" s="89"/>
    </row>
    <row r="523" spans="10:14" s="61" customFormat="1" ht="11.25">
      <c r="J523" s="89"/>
      <c r="K523" s="89"/>
      <c r="L523" s="89"/>
      <c r="M523" s="89"/>
      <c r="N523" s="89"/>
    </row>
    <row r="524" spans="10:14" s="61" customFormat="1" ht="11.25">
      <c r="J524" s="89"/>
      <c r="K524" s="89"/>
      <c r="L524" s="89"/>
      <c r="M524" s="89"/>
      <c r="N524" s="89"/>
    </row>
    <row r="525" spans="10:14" s="61" customFormat="1" ht="11.25">
      <c r="J525" s="89"/>
      <c r="K525" s="89"/>
      <c r="L525" s="89"/>
      <c r="M525" s="89"/>
      <c r="N525" s="89"/>
    </row>
    <row r="526" spans="10:14" s="61" customFormat="1" ht="11.25">
      <c r="J526" s="89"/>
      <c r="K526" s="89"/>
      <c r="L526" s="89"/>
      <c r="M526" s="89"/>
      <c r="N526" s="89"/>
    </row>
    <row r="527" spans="10:14" s="61" customFormat="1" ht="11.25">
      <c r="J527" s="89"/>
      <c r="K527" s="89"/>
      <c r="L527" s="89"/>
      <c r="M527" s="89"/>
      <c r="N527" s="89"/>
    </row>
    <row r="528" spans="10:14" s="61" customFormat="1" ht="11.25">
      <c r="J528" s="89"/>
      <c r="K528" s="89"/>
      <c r="L528" s="89"/>
      <c r="M528" s="89"/>
      <c r="N528" s="89"/>
    </row>
    <row r="529" spans="10:14" s="61" customFormat="1" ht="11.25">
      <c r="J529" s="89"/>
      <c r="K529" s="89"/>
      <c r="L529" s="89"/>
      <c r="M529" s="89"/>
      <c r="N529" s="89"/>
    </row>
    <row r="530" spans="10:14" s="61" customFormat="1" ht="11.25">
      <c r="J530" s="89"/>
      <c r="K530" s="89"/>
      <c r="L530" s="89"/>
      <c r="M530" s="89"/>
      <c r="N530" s="89"/>
    </row>
    <row r="531" spans="10:14" s="61" customFormat="1" ht="11.25">
      <c r="J531" s="89"/>
      <c r="K531" s="89"/>
      <c r="L531" s="89"/>
      <c r="M531" s="89"/>
      <c r="N531" s="89"/>
    </row>
    <row r="532" spans="10:14" s="61" customFormat="1" ht="11.25">
      <c r="J532" s="89"/>
      <c r="K532" s="89"/>
      <c r="L532" s="89"/>
      <c r="M532" s="89"/>
      <c r="N532" s="89"/>
    </row>
    <row r="533" spans="10:14" s="61" customFormat="1" ht="11.25">
      <c r="J533" s="89"/>
      <c r="K533" s="89"/>
      <c r="L533" s="89"/>
      <c r="M533" s="89"/>
      <c r="N533" s="89"/>
    </row>
    <row r="534" spans="10:14" s="61" customFormat="1" ht="11.25">
      <c r="J534" s="89"/>
      <c r="K534" s="89"/>
      <c r="L534" s="89"/>
      <c r="M534" s="89"/>
      <c r="N534" s="89"/>
    </row>
    <row r="535" spans="10:14" s="61" customFormat="1" ht="11.25">
      <c r="J535" s="89"/>
      <c r="K535" s="89"/>
      <c r="L535" s="89"/>
      <c r="M535" s="89"/>
      <c r="N535" s="89"/>
    </row>
    <row r="536" spans="10:14" s="61" customFormat="1" ht="11.25">
      <c r="J536" s="89"/>
      <c r="K536" s="89"/>
      <c r="L536" s="89"/>
      <c r="M536" s="89"/>
      <c r="N536" s="89"/>
    </row>
    <row r="537" spans="10:14" s="61" customFormat="1" ht="11.25">
      <c r="J537" s="89"/>
      <c r="K537" s="89"/>
      <c r="L537" s="89"/>
      <c r="M537" s="89"/>
      <c r="N537" s="89"/>
    </row>
    <row r="538" spans="10:14" s="61" customFormat="1" ht="11.25">
      <c r="J538" s="89"/>
      <c r="K538" s="89"/>
      <c r="L538" s="89"/>
      <c r="M538" s="89"/>
      <c r="N538" s="89"/>
    </row>
    <row r="539" spans="10:14" s="61" customFormat="1" ht="11.25">
      <c r="J539" s="89"/>
      <c r="K539" s="89"/>
      <c r="L539" s="89"/>
      <c r="M539" s="89"/>
      <c r="N539" s="89"/>
    </row>
    <row r="540" spans="10:14" s="61" customFormat="1" ht="11.25">
      <c r="J540" s="89"/>
      <c r="K540" s="89"/>
      <c r="L540" s="89"/>
      <c r="M540" s="89"/>
      <c r="N540" s="89"/>
    </row>
    <row r="541" spans="10:14" s="61" customFormat="1" ht="11.25">
      <c r="J541" s="89"/>
      <c r="K541" s="89"/>
      <c r="L541" s="89"/>
      <c r="M541" s="89"/>
      <c r="N541" s="89"/>
    </row>
    <row r="542" spans="10:14" s="61" customFormat="1" ht="11.25">
      <c r="J542" s="89"/>
      <c r="K542" s="89"/>
      <c r="L542" s="89"/>
      <c r="M542" s="89"/>
      <c r="N542" s="89"/>
    </row>
    <row r="543" spans="10:14" s="61" customFormat="1" ht="11.25">
      <c r="J543" s="89"/>
      <c r="K543" s="89"/>
      <c r="L543" s="89"/>
      <c r="M543" s="89"/>
      <c r="N543" s="89"/>
    </row>
    <row r="544" spans="10:14" s="61" customFormat="1" ht="11.25">
      <c r="J544" s="89"/>
      <c r="K544" s="89"/>
      <c r="L544" s="89"/>
      <c r="M544" s="89"/>
      <c r="N544" s="89"/>
    </row>
    <row r="545" spans="10:14" s="61" customFormat="1" ht="11.25">
      <c r="J545" s="89"/>
      <c r="K545" s="89"/>
      <c r="L545" s="89"/>
      <c r="M545" s="89"/>
      <c r="N545" s="89"/>
    </row>
    <row r="546" spans="10:14" s="61" customFormat="1" ht="11.25">
      <c r="J546" s="89"/>
      <c r="K546" s="89"/>
      <c r="L546" s="89"/>
      <c r="M546" s="89"/>
      <c r="N546" s="89"/>
    </row>
    <row r="547" spans="10:14" s="61" customFormat="1" ht="11.25">
      <c r="J547" s="89"/>
      <c r="K547" s="89"/>
      <c r="L547" s="89"/>
      <c r="M547" s="89"/>
      <c r="N547" s="89"/>
    </row>
    <row r="548" spans="10:14" s="61" customFormat="1" ht="11.25">
      <c r="J548" s="89"/>
      <c r="K548" s="89"/>
      <c r="L548" s="89"/>
      <c r="M548" s="89"/>
      <c r="N548" s="89"/>
    </row>
    <row r="549" spans="10:14" s="61" customFormat="1" ht="11.25">
      <c r="J549" s="89"/>
      <c r="K549" s="89"/>
      <c r="L549" s="89"/>
      <c r="M549" s="89"/>
      <c r="N549" s="89"/>
    </row>
    <row r="550" spans="10:14" s="61" customFormat="1" ht="11.25">
      <c r="J550" s="89"/>
      <c r="K550" s="89"/>
      <c r="L550" s="89"/>
      <c r="M550" s="89"/>
      <c r="N550" s="89"/>
    </row>
    <row r="551" spans="10:14" s="61" customFormat="1" ht="11.25">
      <c r="J551" s="89"/>
      <c r="K551" s="89"/>
      <c r="L551" s="89"/>
      <c r="M551" s="89"/>
      <c r="N551" s="89"/>
    </row>
    <row r="552" spans="10:14" s="61" customFormat="1" ht="11.25">
      <c r="J552" s="89"/>
      <c r="K552" s="89"/>
      <c r="L552" s="89"/>
      <c r="M552" s="89"/>
      <c r="N552" s="89"/>
    </row>
    <row r="553" spans="10:14" s="61" customFormat="1" ht="11.25">
      <c r="J553" s="89"/>
      <c r="K553" s="89"/>
      <c r="L553" s="89"/>
      <c r="M553" s="89"/>
      <c r="N553" s="89"/>
    </row>
    <row r="554" spans="10:14" s="61" customFormat="1" ht="11.25">
      <c r="J554" s="89"/>
      <c r="K554" s="89"/>
      <c r="L554" s="89"/>
      <c r="M554" s="89"/>
      <c r="N554" s="89"/>
    </row>
    <row r="555" spans="10:14" s="61" customFormat="1" ht="11.25">
      <c r="J555" s="89"/>
      <c r="K555" s="89"/>
      <c r="L555" s="89"/>
      <c r="M555" s="89"/>
      <c r="N555" s="89"/>
    </row>
    <row r="556" spans="10:14" s="61" customFormat="1" ht="11.25">
      <c r="J556" s="89"/>
      <c r="K556" s="89"/>
      <c r="L556" s="89"/>
      <c r="M556" s="89"/>
      <c r="N556" s="89"/>
    </row>
    <row r="557" spans="10:14" s="61" customFormat="1" ht="11.25">
      <c r="J557" s="89"/>
      <c r="K557" s="89"/>
      <c r="L557" s="89"/>
      <c r="M557" s="89"/>
      <c r="N557" s="89"/>
    </row>
    <row r="558" spans="10:14" s="61" customFormat="1" ht="11.25">
      <c r="J558" s="89"/>
      <c r="K558" s="89"/>
      <c r="L558" s="89"/>
      <c r="M558" s="89"/>
      <c r="N558" s="89"/>
    </row>
    <row r="559" spans="10:14" s="61" customFormat="1" ht="11.25">
      <c r="J559" s="89"/>
      <c r="K559" s="89"/>
      <c r="L559" s="89"/>
      <c r="M559" s="89"/>
      <c r="N559" s="89"/>
    </row>
    <row r="560" spans="10:14" s="61" customFormat="1" ht="11.25">
      <c r="J560" s="89"/>
      <c r="K560" s="89"/>
      <c r="L560" s="89"/>
      <c r="M560" s="89"/>
      <c r="N560" s="89"/>
    </row>
    <row r="561" spans="10:14" s="61" customFormat="1" ht="11.25">
      <c r="J561" s="89"/>
      <c r="K561" s="89"/>
      <c r="L561" s="89"/>
      <c r="M561" s="89"/>
      <c r="N561" s="89"/>
    </row>
    <row r="562" spans="10:14" s="61" customFormat="1" ht="11.25">
      <c r="J562" s="89"/>
      <c r="K562" s="89"/>
      <c r="L562" s="89"/>
      <c r="M562" s="89"/>
      <c r="N562" s="89"/>
    </row>
    <row r="563" spans="10:14" s="61" customFormat="1" ht="11.25">
      <c r="J563" s="89"/>
      <c r="K563" s="89"/>
      <c r="L563" s="89"/>
      <c r="M563" s="89"/>
      <c r="N563" s="89"/>
    </row>
    <row r="564" spans="10:14" s="61" customFormat="1" ht="11.25">
      <c r="J564" s="89"/>
      <c r="K564" s="89"/>
      <c r="L564" s="89"/>
      <c r="M564" s="89"/>
      <c r="N564" s="89"/>
    </row>
    <row r="565" spans="10:14" s="61" customFormat="1" ht="11.25">
      <c r="J565" s="89"/>
      <c r="K565" s="89"/>
      <c r="L565" s="89"/>
      <c r="M565" s="89"/>
      <c r="N565" s="89"/>
    </row>
    <row r="566" spans="10:14" s="61" customFormat="1" ht="11.25">
      <c r="J566" s="89"/>
      <c r="K566" s="89"/>
      <c r="L566" s="89"/>
      <c r="M566" s="89"/>
      <c r="N566" s="89"/>
    </row>
    <row r="567" spans="10:14" s="61" customFormat="1" ht="11.25">
      <c r="J567" s="89"/>
      <c r="K567" s="89"/>
      <c r="L567" s="89"/>
      <c r="M567" s="89"/>
      <c r="N567" s="89"/>
    </row>
    <row r="568" spans="10:14" s="61" customFormat="1" ht="11.25">
      <c r="J568" s="89"/>
      <c r="K568" s="89"/>
      <c r="L568" s="89"/>
      <c r="M568" s="89"/>
      <c r="N568" s="89"/>
    </row>
    <row r="569" spans="10:14" s="61" customFormat="1" ht="11.25">
      <c r="J569" s="89"/>
      <c r="K569" s="89"/>
      <c r="L569" s="89"/>
      <c r="M569" s="89"/>
      <c r="N569" s="89"/>
    </row>
    <row r="570" spans="10:14" s="61" customFormat="1" ht="11.25">
      <c r="J570" s="89"/>
      <c r="K570" s="89"/>
      <c r="L570" s="89"/>
      <c r="M570" s="89"/>
      <c r="N570" s="89"/>
    </row>
    <row r="571" spans="10:14" s="61" customFormat="1" ht="11.25">
      <c r="J571" s="89"/>
      <c r="K571" s="89"/>
      <c r="L571" s="89"/>
      <c r="M571" s="89"/>
      <c r="N571" s="89"/>
    </row>
    <row r="572" spans="10:14" s="61" customFormat="1" ht="11.25">
      <c r="J572" s="89"/>
      <c r="K572" s="89"/>
      <c r="L572" s="89"/>
      <c r="M572" s="89"/>
      <c r="N572" s="89"/>
    </row>
    <row r="573" spans="10:14" s="61" customFormat="1" ht="11.25">
      <c r="J573" s="89"/>
      <c r="K573" s="89"/>
      <c r="L573" s="89"/>
      <c r="M573" s="89"/>
      <c r="N573" s="89"/>
    </row>
    <row r="574" spans="10:14" s="61" customFormat="1" ht="11.25">
      <c r="J574" s="89"/>
      <c r="K574" s="89"/>
      <c r="L574" s="89"/>
      <c r="M574" s="89"/>
      <c r="N574" s="89"/>
    </row>
    <row r="575" spans="10:14" s="61" customFormat="1" ht="11.25">
      <c r="J575" s="89"/>
      <c r="K575" s="89"/>
      <c r="L575" s="89"/>
      <c r="M575" s="89"/>
      <c r="N575" s="89"/>
    </row>
    <row r="576" spans="10:14" s="61" customFormat="1" ht="11.25">
      <c r="J576" s="89"/>
      <c r="K576" s="89"/>
      <c r="L576" s="89"/>
      <c r="M576" s="89"/>
      <c r="N576" s="89"/>
    </row>
    <row r="577" spans="10:14" s="61" customFormat="1" ht="11.25">
      <c r="J577" s="89"/>
      <c r="K577" s="89"/>
      <c r="L577" s="89"/>
      <c r="M577" s="89"/>
      <c r="N577" s="89"/>
    </row>
    <row r="578" spans="10:14" s="61" customFormat="1" ht="11.25">
      <c r="J578" s="89"/>
      <c r="K578" s="89"/>
      <c r="L578" s="89"/>
      <c r="M578" s="89"/>
      <c r="N578" s="89"/>
    </row>
    <row r="579" spans="10:14" s="61" customFormat="1" ht="11.25">
      <c r="J579" s="89"/>
      <c r="K579" s="89"/>
      <c r="L579" s="89"/>
      <c r="M579" s="89"/>
      <c r="N579" s="89"/>
    </row>
    <row r="580" spans="10:14" s="61" customFormat="1" ht="11.25">
      <c r="J580" s="89"/>
      <c r="K580" s="89"/>
      <c r="L580" s="89"/>
      <c r="M580" s="89"/>
      <c r="N580" s="89"/>
    </row>
    <row r="581" spans="10:14" s="61" customFormat="1" ht="11.25">
      <c r="J581" s="89"/>
      <c r="K581" s="89"/>
      <c r="L581" s="89"/>
      <c r="M581" s="89"/>
      <c r="N581" s="89"/>
    </row>
    <row r="582" spans="10:14" s="61" customFormat="1" ht="11.25">
      <c r="J582" s="89"/>
      <c r="K582" s="89"/>
      <c r="L582" s="89"/>
      <c r="M582" s="89"/>
      <c r="N582" s="89"/>
    </row>
    <row r="583" spans="10:14" s="61" customFormat="1" ht="11.25">
      <c r="J583" s="89"/>
      <c r="K583" s="89"/>
      <c r="L583" s="89"/>
      <c r="M583" s="89"/>
      <c r="N583" s="89"/>
    </row>
    <row r="584" spans="10:14" s="61" customFormat="1" ht="11.25">
      <c r="J584" s="89"/>
      <c r="K584" s="89"/>
      <c r="L584" s="89"/>
      <c r="M584" s="89"/>
      <c r="N584" s="89"/>
    </row>
    <row r="585" spans="10:14" s="61" customFormat="1" ht="11.25">
      <c r="J585" s="89"/>
      <c r="K585" s="89"/>
      <c r="L585" s="89"/>
      <c r="M585" s="89"/>
      <c r="N585" s="89"/>
    </row>
    <row r="586" spans="10:14" s="61" customFormat="1" ht="11.25">
      <c r="J586" s="89"/>
      <c r="K586" s="89"/>
      <c r="L586" s="89"/>
      <c r="M586" s="89"/>
      <c r="N586" s="89"/>
    </row>
    <row r="587" spans="10:14" s="61" customFormat="1" ht="11.25">
      <c r="J587" s="89"/>
      <c r="K587" s="89"/>
      <c r="L587" s="89"/>
      <c r="M587" s="89"/>
      <c r="N587" s="89"/>
    </row>
    <row r="588" spans="10:14" s="61" customFormat="1" ht="11.25">
      <c r="J588" s="89"/>
      <c r="K588" s="89"/>
      <c r="L588" s="89"/>
      <c r="M588" s="89"/>
      <c r="N588" s="89"/>
    </row>
    <row r="589" spans="10:14" s="61" customFormat="1" ht="11.25">
      <c r="J589" s="89"/>
      <c r="K589" s="89"/>
      <c r="L589" s="89"/>
      <c r="M589" s="89"/>
      <c r="N589" s="89"/>
    </row>
    <row r="590" spans="10:14" s="61" customFormat="1" ht="11.25">
      <c r="J590" s="89"/>
      <c r="K590" s="89"/>
      <c r="L590" s="89"/>
      <c r="M590" s="89"/>
      <c r="N590" s="89"/>
    </row>
    <row r="591" spans="10:14" s="61" customFormat="1" ht="11.25">
      <c r="J591" s="89"/>
      <c r="K591" s="89"/>
      <c r="L591" s="89"/>
      <c r="M591" s="89"/>
      <c r="N591" s="89"/>
    </row>
    <row r="592" spans="10:14" s="61" customFormat="1" ht="11.25">
      <c r="J592" s="89"/>
      <c r="K592" s="89"/>
      <c r="L592" s="89"/>
      <c r="M592" s="89"/>
      <c r="N592" s="89"/>
    </row>
    <row r="593" spans="10:14" s="61" customFormat="1" ht="11.25">
      <c r="J593" s="89"/>
      <c r="K593" s="89"/>
      <c r="L593" s="89"/>
      <c r="M593" s="89"/>
      <c r="N593" s="89"/>
    </row>
    <row r="594" spans="10:14" s="61" customFormat="1" ht="11.25">
      <c r="J594" s="89"/>
      <c r="K594" s="89"/>
      <c r="L594" s="89"/>
      <c r="M594" s="89"/>
      <c r="N594" s="89"/>
    </row>
    <row r="595" spans="10:14" s="61" customFormat="1" ht="11.25">
      <c r="J595" s="89"/>
      <c r="K595" s="89"/>
      <c r="L595" s="89"/>
      <c r="M595" s="89"/>
      <c r="N595" s="89"/>
    </row>
    <row r="596" spans="10:14" s="61" customFormat="1" ht="11.25">
      <c r="J596" s="89"/>
      <c r="K596" s="89"/>
      <c r="L596" s="89"/>
      <c r="M596" s="89"/>
      <c r="N596" s="89"/>
    </row>
    <row r="597" spans="10:14" s="61" customFormat="1" ht="11.25">
      <c r="J597" s="89"/>
      <c r="K597" s="89"/>
      <c r="L597" s="89"/>
      <c r="M597" s="89"/>
      <c r="N597" s="89"/>
    </row>
    <row r="598" spans="10:14" s="61" customFormat="1" ht="11.25">
      <c r="J598" s="89"/>
      <c r="K598" s="89"/>
      <c r="L598" s="89"/>
      <c r="M598" s="89"/>
      <c r="N598" s="89"/>
    </row>
    <row r="599" spans="10:14" s="61" customFormat="1" ht="11.25">
      <c r="J599" s="89"/>
      <c r="K599" s="89"/>
      <c r="L599" s="89"/>
      <c r="M599" s="89"/>
      <c r="N599" s="89"/>
    </row>
    <row r="600" spans="10:14" s="61" customFormat="1" ht="11.25">
      <c r="J600" s="89"/>
      <c r="K600" s="89"/>
      <c r="L600" s="89"/>
      <c r="M600" s="89"/>
      <c r="N600" s="89"/>
    </row>
    <row r="601" spans="10:14" s="61" customFormat="1" ht="11.25">
      <c r="J601" s="89"/>
      <c r="K601" s="89"/>
      <c r="L601" s="89"/>
      <c r="M601" s="89"/>
      <c r="N601" s="89"/>
    </row>
    <row r="602" spans="10:14" s="61" customFormat="1" ht="11.25">
      <c r="J602" s="89"/>
      <c r="K602" s="89"/>
      <c r="L602" s="89"/>
      <c r="M602" s="89"/>
      <c r="N602" s="89"/>
    </row>
    <row r="603" spans="10:14" s="61" customFormat="1" ht="11.25">
      <c r="J603" s="89"/>
      <c r="K603" s="89"/>
      <c r="L603" s="89"/>
      <c r="M603" s="89"/>
      <c r="N603" s="89"/>
    </row>
    <row r="604" spans="10:14" s="61" customFormat="1" ht="11.25">
      <c r="J604" s="89"/>
      <c r="K604" s="89"/>
      <c r="L604" s="89"/>
      <c r="M604" s="89"/>
      <c r="N604" s="89"/>
    </row>
    <row r="605" spans="10:14" s="61" customFormat="1" ht="11.25">
      <c r="J605" s="89"/>
      <c r="K605" s="89"/>
      <c r="L605" s="89"/>
      <c r="M605" s="89"/>
      <c r="N605" s="89"/>
    </row>
    <row r="606" spans="10:14" s="61" customFormat="1" ht="11.25">
      <c r="J606" s="89"/>
      <c r="K606" s="89"/>
      <c r="L606" s="89"/>
      <c r="M606" s="89"/>
      <c r="N606" s="89"/>
    </row>
    <row r="607" spans="10:14" s="61" customFormat="1" ht="11.25">
      <c r="J607" s="89"/>
      <c r="K607" s="89"/>
      <c r="L607" s="89"/>
      <c r="M607" s="89"/>
      <c r="N607" s="89"/>
    </row>
    <row r="608" spans="10:14" s="61" customFormat="1" ht="11.25">
      <c r="J608" s="89"/>
      <c r="K608" s="89"/>
      <c r="L608" s="89"/>
      <c r="M608" s="89"/>
      <c r="N608" s="89"/>
    </row>
    <row r="609" spans="10:14" s="61" customFormat="1" ht="11.25">
      <c r="J609" s="89"/>
      <c r="K609" s="89"/>
      <c r="L609" s="89"/>
      <c r="M609" s="89"/>
      <c r="N609" s="89"/>
    </row>
    <row r="610" spans="10:14" s="61" customFormat="1" ht="11.25">
      <c r="J610" s="89"/>
      <c r="K610" s="89"/>
      <c r="L610" s="89"/>
      <c r="M610" s="89"/>
      <c r="N610" s="89"/>
    </row>
    <row r="611" spans="10:14" s="61" customFormat="1" ht="11.25">
      <c r="J611" s="89"/>
      <c r="K611" s="89"/>
      <c r="L611" s="89"/>
      <c r="M611" s="89"/>
      <c r="N611" s="89"/>
    </row>
    <row r="612" spans="10:14" s="61" customFormat="1" ht="11.25">
      <c r="J612" s="89"/>
      <c r="K612" s="89"/>
      <c r="L612" s="89"/>
      <c r="M612" s="89"/>
      <c r="N612" s="89"/>
    </row>
    <row r="613" spans="10:14" s="61" customFormat="1" ht="11.25">
      <c r="J613" s="89"/>
      <c r="K613" s="89"/>
      <c r="L613" s="89"/>
      <c r="M613" s="89"/>
      <c r="N613" s="89"/>
    </row>
    <row r="614" spans="10:14" s="61" customFormat="1" ht="11.25">
      <c r="J614" s="89"/>
      <c r="K614" s="89"/>
      <c r="L614" s="89"/>
      <c r="M614" s="89"/>
      <c r="N614" s="89"/>
    </row>
    <row r="615" spans="10:14" s="61" customFormat="1" ht="11.25">
      <c r="J615" s="89"/>
      <c r="K615" s="89"/>
      <c r="L615" s="89"/>
      <c r="M615" s="89"/>
      <c r="N615" s="89"/>
    </row>
    <row r="616" spans="10:14" s="61" customFormat="1" ht="11.25">
      <c r="J616" s="89"/>
      <c r="K616" s="89"/>
      <c r="L616" s="89"/>
      <c r="M616" s="89"/>
      <c r="N616" s="89"/>
    </row>
    <row r="617" spans="10:14" s="61" customFormat="1" ht="11.25">
      <c r="J617" s="89"/>
      <c r="K617" s="89"/>
      <c r="L617" s="89"/>
      <c r="M617" s="89"/>
      <c r="N617" s="89"/>
    </row>
    <row r="618" spans="10:14" s="61" customFormat="1" ht="11.25">
      <c r="J618" s="89"/>
      <c r="K618" s="89"/>
      <c r="L618" s="89"/>
      <c r="M618" s="89"/>
      <c r="N618" s="89"/>
    </row>
    <row r="619" spans="10:14" s="61" customFormat="1" ht="11.25">
      <c r="J619" s="89"/>
      <c r="K619" s="89"/>
      <c r="L619" s="89"/>
      <c r="M619" s="89"/>
      <c r="N619" s="89"/>
    </row>
    <row r="620" spans="10:14" s="61" customFormat="1" ht="11.25">
      <c r="J620" s="89"/>
      <c r="K620" s="89"/>
      <c r="L620" s="89"/>
      <c r="M620" s="89"/>
      <c r="N620" s="89"/>
    </row>
    <row r="621" spans="10:14" s="61" customFormat="1" ht="11.25">
      <c r="J621" s="89"/>
      <c r="K621" s="89"/>
      <c r="L621" s="89"/>
      <c r="M621" s="89"/>
      <c r="N621" s="89"/>
    </row>
    <row r="622" spans="10:14" s="61" customFormat="1" ht="11.25">
      <c r="J622" s="89"/>
      <c r="K622" s="89"/>
      <c r="L622" s="89"/>
      <c r="M622" s="89"/>
      <c r="N622" s="89"/>
    </row>
    <row r="623" spans="10:14" s="61" customFormat="1" ht="11.25">
      <c r="J623" s="89"/>
      <c r="K623" s="89"/>
      <c r="L623" s="89"/>
      <c r="M623" s="89"/>
      <c r="N623" s="89"/>
    </row>
    <row r="624" spans="10:14" s="61" customFormat="1" ht="11.25">
      <c r="J624" s="89"/>
      <c r="K624" s="89"/>
      <c r="L624" s="89"/>
      <c r="M624" s="89"/>
      <c r="N624" s="89"/>
    </row>
    <row r="625" spans="10:14" s="61" customFormat="1" ht="11.25">
      <c r="J625" s="89"/>
      <c r="K625" s="89"/>
      <c r="L625" s="89"/>
      <c r="M625" s="89"/>
      <c r="N625" s="89"/>
    </row>
    <row r="626" spans="10:14" s="61" customFormat="1" ht="11.25">
      <c r="J626" s="89"/>
      <c r="K626" s="89"/>
      <c r="L626" s="89"/>
      <c r="M626" s="89"/>
      <c r="N626" s="89"/>
    </row>
    <row r="627" spans="10:14" s="61" customFormat="1" ht="11.25">
      <c r="J627" s="89"/>
      <c r="K627" s="89"/>
      <c r="L627" s="89"/>
      <c r="M627" s="89"/>
      <c r="N627" s="89"/>
    </row>
    <row r="628" spans="10:14" s="61" customFormat="1" ht="11.25">
      <c r="J628" s="89"/>
      <c r="K628" s="89"/>
      <c r="L628" s="89"/>
      <c r="M628" s="89"/>
      <c r="N628" s="89"/>
    </row>
    <row r="629" spans="10:14" s="61" customFormat="1" ht="11.25">
      <c r="J629" s="89"/>
      <c r="K629" s="89"/>
      <c r="L629" s="89"/>
      <c r="M629" s="89"/>
      <c r="N629" s="89"/>
    </row>
    <row r="630" spans="10:14" s="61" customFormat="1" ht="11.25">
      <c r="J630" s="89"/>
      <c r="K630" s="89"/>
      <c r="L630" s="89"/>
      <c r="M630" s="89"/>
      <c r="N630" s="89"/>
    </row>
    <row r="631" spans="10:14" s="61" customFormat="1" ht="11.25">
      <c r="J631" s="89"/>
      <c r="K631" s="89"/>
      <c r="L631" s="89"/>
      <c r="M631" s="89"/>
      <c r="N631" s="89"/>
    </row>
    <row r="632" spans="10:14" s="61" customFormat="1" ht="11.25">
      <c r="J632" s="89"/>
      <c r="K632" s="89"/>
      <c r="L632" s="89"/>
      <c r="M632" s="89"/>
      <c r="N632" s="89"/>
    </row>
    <row r="633" spans="10:14" s="61" customFormat="1" ht="11.25">
      <c r="J633" s="89"/>
      <c r="K633" s="89"/>
      <c r="L633" s="89"/>
      <c r="M633" s="89"/>
      <c r="N633" s="89"/>
    </row>
    <row r="634" spans="10:14" s="61" customFormat="1" ht="11.25">
      <c r="J634" s="89"/>
      <c r="K634" s="89"/>
      <c r="L634" s="89"/>
      <c r="M634" s="89"/>
      <c r="N634" s="89"/>
    </row>
    <row r="635" spans="10:14" s="61" customFormat="1" ht="11.25">
      <c r="J635" s="89"/>
      <c r="K635" s="89"/>
      <c r="L635" s="89"/>
      <c r="M635" s="89"/>
      <c r="N635" s="89"/>
    </row>
    <row r="636" spans="10:14" s="61" customFormat="1" ht="11.25">
      <c r="J636" s="89"/>
      <c r="K636" s="89"/>
      <c r="L636" s="89"/>
      <c r="M636" s="89"/>
      <c r="N636" s="89"/>
    </row>
    <row r="637" spans="10:14" s="61" customFormat="1" ht="11.25">
      <c r="J637" s="89"/>
      <c r="K637" s="89"/>
      <c r="L637" s="89"/>
      <c r="M637" s="89"/>
      <c r="N637" s="89"/>
    </row>
    <row r="638" spans="10:14" s="61" customFormat="1" ht="11.25">
      <c r="J638" s="89"/>
      <c r="K638" s="89"/>
      <c r="L638" s="89"/>
      <c r="M638" s="89"/>
      <c r="N638" s="89"/>
    </row>
    <row r="639" spans="10:14" s="61" customFormat="1" ht="11.25">
      <c r="J639" s="89"/>
      <c r="K639" s="89"/>
      <c r="L639" s="89"/>
      <c r="M639" s="89"/>
      <c r="N639" s="89"/>
    </row>
    <row r="640" spans="10:14" s="61" customFormat="1" ht="11.25">
      <c r="J640" s="89"/>
      <c r="K640" s="89"/>
      <c r="L640" s="89"/>
      <c r="M640" s="89"/>
      <c r="N640" s="89"/>
    </row>
    <row r="641" spans="10:14" s="61" customFormat="1" ht="11.25">
      <c r="J641" s="89"/>
      <c r="K641" s="89"/>
      <c r="L641" s="89"/>
      <c r="M641" s="89"/>
      <c r="N641" s="89"/>
    </row>
    <row r="642" spans="10:14" s="61" customFormat="1" ht="11.25">
      <c r="J642" s="89"/>
      <c r="K642" s="89"/>
      <c r="L642" s="89"/>
      <c r="M642" s="89"/>
      <c r="N642" s="89"/>
    </row>
    <row r="643" spans="10:14" s="61" customFormat="1" ht="11.25">
      <c r="J643" s="89"/>
      <c r="K643" s="89"/>
      <c r="L643" s="89"/>
      <c r="M643" s="89"/>
      <c r="N643" s="89"/>
    </row>
    <row r="644" spans="10:14" s="61" customFormat="1" ht="11.25">
      <c r="J644" s="89"/>
      <c r="K644" s="89"/>
      <c r="L644" s="89"/>
      <c r="M644" s="89"/>
      <c r="N644" s="89"/>
    </row>
    <row r="645" spans="10:14" s="61" customFormat="1" ht="11.25">
      <c r="J645" s="89"/>
      <c r="K645" s="89"/>
      <c r="L645" s="89"/>
      <c r="M645" s="89"/>
      <c r="N645" s="89"/>
    </row>
    <row r="646" spans="10:14" s="61" customFormat="1" ht="11.25">
      <c r="J646" s="89"/>
      <c r="K646" s="89"/>
      <c r="L646" s="89"/>
      <c r="M646" s="89"/>
      <c r="N646" s="89"/>
    </row>
    <row r="647" spans="10:14" s="61" customFormat="1" ht="11.25">
      <c r="J647" s="89"/>
      <c r="K647" s="89"/>
      <c r="L647" s="89"/>
      <c r="M647" s="89"/>
      <c r="N647" s="89"/>
    </row>
    <row r="648" spans="10:14" s="61" customFormat="1" ht="11.25">
      <c r="J648" s="89"/>
      <c r="K648" s="89"/>
      <c r="L648" s="89"/>
      <c r="M648" s="89"/>
      <c r="N648" s="89"/>
    </row>
    <row r="649" spans="10:14" s="61" customFormat="1" ht="11.25">
      <c r="J649" s="89"/>
      <c r="K649" s="89"/>
      <c r="L649" s="89"/>
      <c r="M649" s="89"/>
      <c r="N649" s="89"/>
    </row>
    <row r="650" spans="10:14" s="61" customFormat="1" ht="11.25">
      <c r="J650" s="89"/>
      <c r="K650" s="89"/>
      <c r="L650" s="89"/>
      <c r="M650" s="89"/>
      <c r="N650" s="89"/>
    </row>
    <row r="651" spans="10:14" s="61" customFormat="1" ht="11.25">
      <c r="J651" s="89"/>
      <c r="K651" s="89"/>
      <c r="L651" s="89"/>
      <c r="M651" s="89"/>
      <c r="N651" s="89"/>
    </row>
    <row r="652" spans="10:14" s="61" customFormat="1" ht="11.25">
      <c r="J652" s="89"/>
      <c r="K652" s="89"/>
      <c r="L652" s="89"/>
      <c r="M652" s="89"/>
      <c r="N652" s="89"/>
    </row>
    <row r="653" spans="10:14" s="61" customFormat="1" ht="11.25">
      <c r="J653" s="89"/>
      <c r="K653" s="89"/>
      <c r="L653" s="89"/>
      <c r="M653" s="89"/>
      <c r="N653" s="89"/>
    </row>
    <row r="654" spans="10:14" s="61" customFormat="1" ht="11.25">
      <c r="J654" s="89"/>
      <c r="K654" s="89"/>
      <c r="L654" s="89"/>
      <c r="M654" s="89"/>
      <c r="N654" s="89"/>
    </row>
    <row r="655" spans="10:14" s="61" customFormat="1" ht="11.25">
      <c r="J655" s="89"/>
      <c r="K655" s="89"/>
      <c r="L655" s="89"/>
      <c r="M655" s="89"/>
      <c r="N655" s="89"/>
    </row>
    <row r="656" spans="10:14" s="61" customFormat="1" ht="11.25">
      <c r="J656" s="89"/>
      <c r="K656" s="89"/>
      <c r="L656" s="89"/>
      <c r="M656" s="89"/>
      <c r="N656" s="89"/>
    </row>
    <row r="657" spans="10:14" s="61" customFormat="1" ht="11.25">
      <c r="J657" s="89"/>
      <c r="K657" s="89"/>
      <c r="L657" s="89"/>
      <c r="M657" s="89"/>
      <c r="N657" s="89"/>
    </row>
    <row r="658" spans="10:14" s="61" customFormat="1" ht="11.25">
      <c r="J658" s="89"/>
      <c r="K658" s="89"/>
      <c r="L658" s="89"/>
      <c r="M658" s="89"/>
      <c r="N658" s="89"/>
    </row>
    <row r="659" spans="10:14" s="61" customFormat="1" ht="11.25">
      <c r="J659" s="89"/>
      <c r="K659" s="89"/>
      <c r="L659" s="89"/>
      <c r="M659" s="89"/>
      <c r="N659" s="89"/>
    </row>
    <row r="660" spans="10:14" s="61" customFormat="1" ht="11.25">
      <c r="J660" s="89"/>
      <c r="K660" s="89"/>
      <c r="L660" s="89"/>
      <c r="M660" s="89"/>
      <c r="N660" s="89"/>
    </row>
    <row r="661" spans="10:14" s="61" customFormat="1" ht="11.25">
      <c r="J661" s="89"/>
      <c r="K661" s="89"/>
      <c r="L661" s="89"/>
      <c r="M661" s="89"/>
      <c r="N661" s="89"/>
    </row>
    <row r="662" spans="10:14" s="61" customFormat="1" ht="11.25">
      <c r="J662" s="89"/>
      <c r="K662" s="89"/>
      <c r="L662" s="89"/>
      <c r="M662" s="89"/>
      <c r="N662" s="89"/>
    </row>
    <row r="663" spans="10:14" s="61" customFormat="1" ht="11.25">
      <c r="J663" s="89"/>
      <c r="K663" s="89"/>
      <c r="L663" s="89"/>
      <c r="M663" s="89"/>
      <c r="N663" s="89"/>
    </row>
    <row r="664" spans="10:14" s="61" customFormat="1" ht="11.25">
      <c r="J664" s="89"/>
      <c r="K664" s="89"/>
      <c r="L664" s="89"/>
      <c r="M664" s="89"/>
      <c r="N664" s="89"/>
    </row>
    <row r="665" spans="10:14" s="61" customFormat="1" ht="11.25">
      <c r="J665" s="89"/>
      <c r="K665" s="89"/>
      <c r="L665" s="89"/>
      <c r="M665" s="89"/>
      <c r="N665" s="89"/>
    </row>
    <row r="666" spans="10:14" s="61" customFormat="1" ht="11.25">
      <c r="J666" s="89"/>
      <c r="K666" s="89"/>
      <c r="L666" s="89"/>
      <c r="M666" s="89"/>
      <c r="N666" s="89"/>
    </row>
    <row r="667" spans="10:14" s="61" customFormat="1" ht="11.25">
      <c r="J667" s="89"/>
      <c r="K667" s="89"/>
      <c r="L667" s="89"/>
      <c r="M667" s="89"/>
      <c r="N667" s="89"/>
    </row>
    <row r="668" spans="10:14" s="61" customFormat="1" ht="11.25">
      <c r="J668" s="89"/>
      <c r="K668" s="89"/>
      <c r="L668" s="89"/>
      <c r="M668" s="89"/>
      <c r="N668" s="89"/>
    </row>
    <row r="669" spans="10:14" s="61" customFormat="1" ht="11.25">
      <c r="J669" s="89"/>
      <c r="K669" s="89"/>
      <c r="L669" s="89"/>
      <c r="M669" s="89"/>
      <c r="N669" s="89"/>
    </row>
    <row r="670" spans="10:14" s="61" customFormat="1" ht="11.25">
      <c r="J670" s="89"/>
      <c r="K670" s="89"/>
      <c r="L670" s="89"/>
      <c r="M670" s="89"/>
      <c r="N670" s="89"/>
    </row>
    <row r="671" spans="10:14" s="61" customFormat="1" ht="11.25">
      <c r="J671" s="89"/>
      <c r="K671" s="89"/>
      <c r="L671" s="89"/>
      <c r="M671" s="89"/>
      <c r="N671" s="89"/>
    </row>
    <row r="672" spans="10:14" s="61" customFormat="1" ht="11.25">
      <c r="J672" s="89"/>
      <c r="K672" s="89"/>
      <c r="L672" s="89"/>
      <c r="M672" s="89"/>
      <c r="N672" s="89"/>
    </row>
    <row r="673" spans="10:14" s="61" customFormat="1" ht="11.25">
      <c r="J673" s="89"/>
      <c r="K673" s="89"/>
      <c r="L673" s="89"/>
      <c r="M673" s="89"/>
      <c r="N673" s="89"/>
    </row>
    <row r="674" spans="10:14" s="61" customFormat="1" ht="11.25">
      <c r="J674" s="89"/>
      <c r="K674" s="89"/>
      <c r="L674" s="89"/>
      <c r="M674" s="89"/>
      <c r="N674" s="89"/>
    </row>
    <row r="675" spans="10:14" s="61" customFormat="1" ht="11.25">
      <c r="J675" s="89"/>
      <c r="K675" s="89"/>
      <c r="L675" s="89"/>
      <c r="M675" s="89"/>
      <c r="N675" s="89"/>
    </row>
    <row r="676" spans="10:14" s="61" customFormat="1" ht="11.25">
      <c r="J676" s="89"/>
      <c r="K676" s="89"/>
      <c r="L676" s="89"/>
      <c r="M676" s="89"/>
      <c r="N676" s="89"/>
    </row>
    <row r="677" spans="10:14" s="61" customFormat="1" ht="11.25">
      <c r="J677" s="89"/>
      <c r="K677" s="89"/>
      <c r="L677" s="89"/>
      <c r="M677" s="89"/>
      <c r="N677" s="89"/>
    </row>
    <row r="678" spans="10:14" s="61" customFormat="1" ht="11.25">
      <c r="J678" s="89"/>
      <c r="K678" s="89"/>
      <c r="L678" s="89"/>
      <c r="M678" s="89"/>
      <c r="N678" s="89"/>
    </row>
    <row r="679" spans="10:14" s="61" customFormat="1" ht="11.25">
      <c r="J679" s="89"/>
      <c r="K679" s="89"/>
      <c r="L679" s="89"/>
      <c r="M679" s="89"/>
      <c r="N679" s="89"/>
    </row>
    <row r="680" spans="10:14" s="61" customFormat="1" ht="11.25">
      <c r="J680" s="89"/>
      <c r="K680" s="89"/>
      <c r="L680" s="89"/>
      <c r="M680" s="89"/>
      <c r="N680" s="89"/>
    </row>
    <row r="681" spans="10:14" s="61" customFormat="1" ht="11.25">
      <c r="J681" s="89"/>
      <c r="K681" s="89"/>
      <c r="L681" s="89"/>
      <c r="M681" s="89"/>
      <c r="N681" s="89"/>
    </row>
    <row r="682" spans="10:14" s="61" customFormat="1" ht="11.25">
      <c r="J682" s="89"/>
      <c r="K682" s="89"/>
      <c r="L682" s="89"/>
      <c r="M682" s="89"/>
      <c r="N682" s="89"/>
    </row>
    <row r="683" spans="10:14" s="61" customFormat="1" ht="11.25">
      <c r="J683" s="89"/>
      <c r="K683" s="89"/>
      <c r="L683" s="89"/>
      <c r="M683" s="89"/>
      <c r="N683" s="89"/>
    </row>
    <row r="684" spans="10:14" s="61" customFormat="1" ht="11.25">
      <c r="J684" s="89"/>
      <c r="K684" s="89"/>
      <c r="L684" s="89"/>
      <c r="M684" s="89"/>
      <c r="N684" s="89"/>
    </row>
    <row r="685" spans="10:14" s="61" customFormat="1" ht="11.25">
      <c r="J685" s="89"/>
      <c r="K685" s="89"/>
      <c r="L685" s="89"/>
      <c r="M685" s="89"/>
      <c r="N685" s="89"/>
    </row>
    <row r="686" spans="10:14" s="61" customFormat="1" ht="11.25">
      <c r="J686" s="89"/>
      <c r="K686" s="89"/>
      <c r="L686" s="89"/>
      <c r="M686" s="89"/>
      <c r="N686" s="89"/>
    </row>
    <row r="687" spans="10:14" s="61" customFormat="1" ht="11.25">
      <c r="J687" s="89"/>
      <c r="K687" s="89"/>
      <c r="L687" s="89"/>
      <c r="M687" s="89"/>
      <c r="N687" s="89"/>
    </row>
    <row r="688" spans="10:14" s="61" customFormat="1" ht="11.25">
      <c r="J688" s="89"/>
      <c r="K688" s="89"/>
      <c r="L688" s="89"/>
      <c r="M688" s="89"/>
      <c r="N688" s="89"/>
    </row>
    <row r="689" spans="10:14" s="61" customFormat="1" ht="11.25">
      <c r="J689" s="89"/>
      <c r="K689" s="89"/>
      <c r="L689" s="89"/>
      <c r="M689" s="89"/>
      <c r="N689" s="89"/>
    </row>
    <row r="690" spans="10:14" s="61" customFormat="1" ht="11.25">
      <c r="J690" s="89"/>
      <c r="K690" s="89"/>
      <c r="L690" s="89"/>
      <c r="M690" s="89"/>
      <c r="N690" s="89"/>
    </row>
    <row r="691" spans="10:14" s="61" customFormat="1" ht="11.25">
      <c r="J691" s="89"/>
      <c r="K691" s="89"/>
      <c r="L691" s="89"/>
      <c r="M691" s="89"/>
      <c r="N691" s="89"/>
    </row>
    <row r="692" spans="10:14" s="61" customFormat="1" ht="11.25">
      <c r="J692" s="89"/>
      <c r="K692" s="89"/>
      <c r="L692" s="89"/>
      <c r="M692" s="89"/>
      <c r="N692" s="89"/>
    </row>
    <row r="693" spans="10:14" s="61" customFormat="1" ht="11.25">
      <c r="J693" s="89"/>
      <c r="K693" s="89"/>
      <c r="L693" s="89"/>
      <c r="M693" s="89"/>
      <c r="N693" s="89"/>
    </row>
    <row r="694" spans="10:14" s="61" customFormat="1" ht="11.25">
      <c r="J694" s="89"/>
      <c r="K694" s="89"/>
      <c r="L694" s="89"/>
      <c r="M694" s="89"/>
      <c r="N694" s="89"/>
    </row>
    <row r="695" spans="10:14" s="61" customFormat="1" ht="11.25">
      <c r="J695" s="89"/>
      <c r="K695" s="89"/>
      <c r="L695" s="89"/>
      <c r="M695" s="89"/>
      <c r="N695" s="89"/>
    </row>
    <row r="696" spans="10:14" s="61" customFormat="1" ht="11.25">
      <c r="J696" s="89"/>
      <c r="K696" s="89"/>
      <c r="L696" s="89"/>
      <c r="M696" s="89"/>
      <c r="N696" s="89"/>
    </row>
    <row r="697" spans="10:14" s="61" customFormat="1" ht="11.25">
      <c r="J697" s="89"/>
      <c r="K697" s="89"/>
      <c r="L697" s="89"/>
      <c r="M697" s="89"/>
      <c r="N697" s="89"/>
    </row>
    <row r="698" spans="10:14" s="61" customFormat="1" ht="11.25">
      <c r="J698" s="89"/>
      <c r="K698" s="89"/>
      <c r="L698" s="89"/>
      <c r="M698" s="89"/>
      <c r="N698" s="89"/>
    </row>
    <row r="699" spans="10:14" s="61" customFormat="1" ht="11.25">
      <c r="J699" s="89"/>
      <c r="K699" s="89"/>
      <c r="L699" s="89"/>
      <c r="M699" s="89"/>
      <c r="N699" s="89"/>
    </row>
    <row r="700" spans="10:14" s="61" customFormat="1" ht="11.25">
      <c r="J700" s="89"/>
      <c r="K700" s="89"/>
      <c r="L700" s="89"/>
      <c r="M700" s="89"/>
      <c r="N700" s="89"/>
    </row>
    <row r="701" spans="10:14" s="61" customFormat="1" ht="11.25">
      <c r="J701" s="89"/>
      <c r="K701" s="89"/>
      <c r="L701" s="89"/>
      <c r="M701" s="89"/>
      <c r="N701" s="89"/>
    </row>
    <row r="702" spans="10:14" s="61" customFormat="1" ht="11.25">
      <c r="J702" s="89"/>
      <c r="K702" s="89"/>
      <c r="L702" s="89"/>
      <c r="M702" s="89"/>
      <c r="N702" s="89"/>
    </row>
    <row r="703" spans="10:14" s="61" customFormat="1" ht="11.25">
      <c r="J703" s="89"/>
      <c r="K703" s="89"/>
      <c r="L703" s="89"/>
      <c r="M703" s="89"/>
      <c r="N703" s="89"/>
    </row>
    <row r="704" spans="10:14" s="61" customFormat="1" ht="11.25">
      <c r="J704" s="89"/>
      <c r="K704" s="89"/>
      <c r="L704" s="89"/>
      <c r="M704" s="89"/>
      <c r="N704" s="89"/>
    </row>
    <row r="705" spans="10:14" s="61" customFormat="1" ht="11.25">
      <c r="J705" s="89"/>
      <c r="K705" s="89"/>
      <c r="L705" s="89"/>
      <c r="M705" s="89"/>
      <c r="N705" s="89"/>
    </row>
    <row r="706" spans="10:14" s="61" customFormat="1" ht="11.25">
      <c r="J706" s="89"/>
      <c r="K706" s="89"/>
      <c r="L706" s="89"/>
      <c r="M706" s="89"/>
      <c r="N706" s="89"/>
    </row>
    <row r="707" spans="10:14" s="61" customFormat="1" ht="11.25">
      <c r="J707" s="89"/>
      <c r="K707" s="89"/>
      <c r="L707" s="89"/>
      <c r="M707" s="89"/>
      <c r="N707" s="89"/>
    </row>
    <row r="708" spans="10:14" s="61" customFormat="1" ht="11.25">
      <c r="J708" s="89"/>
      <c r="K708" s="89"/>
      <c r="L708" s="89"/>
      <c r="M708" s="89"/>
      <c r="N708" s="89"/>
    </row>
    <row r="709" spans="10:14" s="61" customFormat="1" ht="11.25">
      <c r="J709" s="89"/>
      <c r="K709" s="89"/>
      <c r="L709" s="89"/>
      <c r="M709" s="89"/>
      <c r="N709" s="89"/>
    </row>
    <row r="710" spans="10:14" s="61" customFormat="1" ht="11.25">
      <c r="J710" s="89"/>
      <c r="K710" s="89"/>
      <c r="L710" s="89"/>
      <c r="M710" s="89"/>
      <c r="N710" s="89"/>
    </row>
    <row r="711" spans="10:14" s="61" customFormat="1" ht="11.25">
      <c r="J711" s="89"/>
      <c r="K711" s="89"/>
      <c r="L711" s="89"/>
      <c r="M711" s="89"/>
      <c r="N711" s="89"/>
    </row>
    <row r="712" spans="10:14" s="61" customFormat="1" ht="11.25">
      <c r="J712" s="89"/>
      <c r="K712" s="89"/>
      <c r="L712" s="89"/>
      <c r="M712" s="89"/>
      <c r="N712" s="89"/>
    </row>
    <row r="713" spans="10:14" s="61" customFormat="1" ht="11.25">
      <c r="J713" s="89"/>
      <c r="K713" s="89"/>
      <c r="L713" s="89"/>
      <c r="M713" s="89"/>
      <c r="N713" s="89"/>
    </row>
    <row r="714" spans="10:14" s="61" customFormat="1" ht="11.25">
      <c r="J714" s="89"/>
      <c r="K714" s="89"/>
      <c r="L714" s="89"/>
      <c r="M714" s="89"/>
      <c r="N714" s="89"/>
    </row>
    <row r="715" spans="10:14" s="61" customFormat="1" ht="11.25">
      <c r="J715" s="89"/>
      <c r="K715" s="89"/>
      <c r="L715" s="89"/>
      <c r="M715" s="89"/>
      <c r="N715" s="89"/>
    </row>
    <row r="716" spans="10:14" s="61" customFormat="1" ht="11.25">
      <c r="J716" s="89"/>
      <c r="K716" s="89"/>
      <c r="L716" s="89"/>
      <c r="M716" s="89"/>
      <c r="N716" s="89"/>
    </row>
    <row r="717" spans="10:14" s="61" customFormat="1" ht="11.25">
      <c r="J717" s="89"/>
      <c r="K717" s="89"/>
      <c r="L717" s="89"/>
      <c r="M717" s="89"/>
      <c r="N717" s="89"/>
    </row>
    <row r="718" spans="10:14" s="61" customFormat="1" ht="11.25">
      <c r="J718" s="89"/>
      <c r="K718" s="89"/>
      <c r="L718" s="89"/>
      <c r="M718" s="89"/>
      <c r="N718" s="89"/>
    </row>
    <row r="719" spans="10:14" s="61" customFormat="1" ht="11.25">
      <c r="J719" s="89"/>
      <c r="K719" s="89"/>
      <c r="L719" s="89"/>
      <c r="M719" s="89"/>
      <c r="N719" s="89"/>
    </row>
    <row r="720" spans="10:14" s="61" customFormat="1" ht="11.25">
      <c r="J720" s="89"/>
      <c r="K720" s="89"/>
      <c r="L720" s="89"/>
      <c r="M720" s="89"/>
      <c r="N720" s="89"/>
    </row>
    <row r="721" spans="10:14" s="61" customFormat="1" ht="11.25">
      <c r="J721" s="89"/>
      <c r="K721" s="89"/>
      <c r="L721" s="89"/>
      <c r="M721" s="89"/>
      <c r="N721" s="89"/>
    </row>
    <row r="722" spans="10:14" s="61" customFormat="1" ht="11.25">
      <c r="J722" s="89"/>
      <c r="K722" s="89"/>
      <c r="L722" s="89"/>
      <c r="M722" s="89"/>
      <c r="N722" s="89"/>
    </row>
    <row r="723" spans="10:14" s="61" customFormat="1" ht="11.25">
      <c r="J723" s="89"/>
      <c r="K723" s="89"/>
      <c r="L723" s="89"/>
      <c r="M723" s="89"/>
      <c r="N723" s="89"/>
    </row>
    <row r="724" spans="10:14" s="61" customFormat="1" ht="11.25">
      <c r="J724" s="89"/>
      <c r="K724" s="89"/>
      <c r="L724" s="89"/>
      <c r="M724" s="89"/>
      <c r="N724" s="89"/>
    </row>
    <row r="725" spans="10:14" s="61" customFormat="1" ht="11.25">
      <c r="J725" s="89"/>
      <c r="K725" s="89"/>
      <c r="L725" s="89"/>
      <c r="M725" s="89"/>
      <c r="N725" s="89"/>
    </row>
    <row r="726" spans="10:14" s="61" customFormat="1" ht="11.25">
      <c r="J726" s="89"/>
      <c r="K726" s="89"/>
      <c r="L726" s="89"/>
      <c r="M726" s="89"/>
      <c r="N726" s="89"/>
    </row>
    <row r="727" spans="10:14" s="61" customFormat="1" ht="11.25">
      <c r="J727" s="89"/>
      <c r="K727" s="89"/>
      <c r="L727" s="89"/>
      <c r="M727" s="89"/>
      <c r="N727" s="89"/>
    </row>
    <row r="728" spans="10:14" s="61" customFormat="1" ht="11.25">
      <c r="J728" s="89"/>
      <c r="K728" s="89"/>
      <c r="L728" s="89"/>
      <c r="M728" s="89"/>
      <c r="N728" s="89"/>
    </row>
    <row r="729" spans="10:14" s="61" customFormat="1" ht="11.25">
      <c r="J729" s="89"/>
      <c r="K729" s="89"/>
      <c r="L729" s="89"/>
      <c r="M729" s="89"/>
      <c r="N729" s="89"/>
    </row>
    <row r="730" spans="10:14" s="61" customFormat="1" ht="11.25">
      <c r="J730" s="89"/>
      <c r="K730" s="89"/>
      <c r="L730" s="89"/>
      <c r="M730" s="89"/>
      <c r="N730" s="89"/>
    </row>
    <row r="731" spans="10:14" s="61" customFormat="1" ht="11.25">
      <c r="J731" s="89"/>
      <c r="K731" s="89"/>
      <c r="L731" s="89"/>
      <c r="M731" s="89"/>
      <c r="N731" s="89"/>
    </row>
    <row r="732" spans="10:14" s="61" customFormat="1" ht="11.25">
      <c r="J732" s="89"/>
      <c r="K732" s="89"/>
      <c r="L732" s="89"/>
      <c r="M732" s="89"/>
      <c r="N732" s="89"/>
    </row>
    <row r="733" spans="10:14" s="61" customFormat="1" ht="11.25">
      <c r="J733" s="89"/>
      <c r="K733" s="89"/>
      <c r="L733" s="89"/>
      <c r="M733" s="89"/>
      <c r="N733" s="89"/>
    </row>
    <row r="734" spans="10:14" s="61" customFormat="1" ht="11.25">
      <c r="J734" s="89"/>
      <c r="K734" s="89"/>
      <c r="L734" s="89"/>
      <c r="M734" s="89"/>
      <c r="N734" s="89"/>
    </row>
    <row r="735" spans="10:14" s="61" customFormat="1" ht="11.25">
      <c r="J735" s="89"/>
      <c r="K735" s="89"/>
      <c r="L735" s="89"/>
      <c r="M735" s="89"/>
      <c r="N735" s="89"/>
    </row>
    <row r="736" spans="10:14" s="61" customFormat="1" ht="11.25">
      <c r="J736" s="89"/>
      <c r="K736" s="89"/>
      <c r="L736" s="89"/>
      <c r="M736" s="89"/>
      <c r="N736" s="89"/>
    </row>
    <row r="737" spans="10:14" s="61" customFormat="1" ht="11.25">
      <c r="J737" s="89"/>
      <c r="K737" s="89"/>
      <c r="L737" s="89"/>
      <c r="M737" s="89"/>
      <c r="N737" s="89"/>
    </row>
    <row r="738" spans="10:14" s="61" customFormat="1" ht="11.25">
      <c r="J738" s="89"/>
      <c r="K738" s="89"/>
      <c r="L738" s="89"/>
      <c r="M738" s="89"/>
      <c r="N738" s="89"/>
    </row>
    <row r="739" spans="10:14" s="61" customFormat="1" ht="11.25">
      <c r="J739" s="89"/>
      <c r="K739" s="89"/>
      <c r="L739" s="89"/>
      <c r="M739" s="89"/>
      <c r="N739" s="89"/>
    </row>
    <row r="740" spans="10:14" s="61" customFormat="1" ht="11.25">
      <c r="J740" s="89"/>
      <c r="K740" s="89"/>
      <c r="L740" s="89"/>
      <c r="M740" s="89"/>
      <c r="N740" s="89"/>
    </row>
    <row r="741" spans="10:14" s="61" customFormat="1" ht="11.25">
      <c r="J741" s="89"/>
      <c r="K741" s="89"/>
      <c r="L741" s="89"/>
      <c r="M741" s="89"/>
      <c r="N741" s="89"/>
    </row>
    <row r="742" spans="10:14" s="61" customFormat="1" ht="11.25">
      <c r="J742" s="89"/>
      <c r="K742" s="89"/>
      <c r="L742" s="89"/>
      <c r="M742" s="89"/>
      <c r="N742" s="89"/>
    </row>
    <row r="743" spans="10:14" s="61" customFormat="1" ht="11.25">
      <c r="J743" s="89"/>
      <c r="K743" s="89"/>
      <c r="L743" s="89"/>
      <c r="M743" s="89"/>
      <c r="N743" s="89"/>
    </row>
    <row r="744" spans="10:14" s="61" customFormat="1" ht="11.25">
      <c r="J744" s="89"/>
      <c r="K744" s="89"/>
      <c r="L744" s="89"/>
      <c r="M744" s="89"/>
      <c r="N744" s="89"/>
    </row>
    <row r="745" spans="10:14" s="61" customFormat="1" ht="11.25">
      <c r="J745" s="89"/>
      <c r="K745" s="89"/>
      <c r="L745" s="89"/>
      <c r="M745" s="89"/>
      <c r="N745" s="89"/>
    </row>
    <row r="746" spans="10:14" s="61" customFormat="1" ht="11.25">
      <c r="J746" s="89"/>
      <c r="K746" s="89"/>
      <c r="L746" s="89"/>
      <c r="M746" s="89"/>
      <c r="N746" s="89"/>
    </row>
    <row r="747" spans="10:14" s="61" customFormat="1" ht="11.25">
      <c r="J747" s="89"/>
      <c r="K747" s="89"/>
      <c r="L747" s="89"/>
      <c r="M747" s="89"/>
      <c r="N747" s="89"/>
    </row>
    <row r="748" spans="10:14" s="61" customFormat="1" ht="11.25">
      <c r="J748" s="89"/>
      <c r="K748" s="89"/>
      <c r="L748" s="89"/>
      <c r="M748" s="89"/>
      <c r="N748" s="89"/>
    </row>
    <row r="749" spans="10:14" s="61" customFormat="1" ht="11.25">
      <c r="J749" s="89"/>
      <c r="K749" s="89"/>
      <c r="L749" s="89"/>
      <c r="M749" s="89"/>
      <c r="N749" s="89"/>
    </row>
    <row r="750" spans="10:14" s="61" customFormat="1" ht="11.25">
      <c r="J750" s="89"/>
      <c r="K750" s="89"/>
      <c r="L750" s="89"/>
      <c r="M750" s="89"/>
      <c r="N750" s="89"/>
    </row>
    <row r="751" spans="10:14" s="61" customFormat="1" ht="11.25">
      <c r="J751" s="89"/>
      <c r="K751" s="89"/>
      <c r="L751" s="89"/>
      <c r="M751" s="89"/>
      <c r="N751" s="89"/>
    </row>
    <row r="752" spans="10:14" s="61" customFormat="1" ht="11.25">
      <c r="J752" s="89"/>
      <c r="K752" s="89"/>
      <c r="L752" s="89"/>
      <c r="M752" s="89"/>
      <c r="N752" s="89"/>
    </row>
    <row r="753" spans="10:14" s="61" customFormat="1" ht="11.25">
      <c r="J753" s="89"/>
      <c r="K753" s="89"/>
      <c r="L753" s="89"/>
      <c r="M753" s="89"/>
      <c r="N753" s="89"/>
    </row>
    <row r="754" spans="10:14" s="61" customFormat="1" ht="11.25">
      <c r="J754" s="89"/>
      <c r="K754" s="89"/>
      <c r="L754" s="89"/>
      <c r="M754" s="89"/>
      <c r="N754" s="89"/>
    </row>
    <row r="755" spans="10:14" s="61" customFormat="1" ht="11.25">
      <c r="J755" s="89"/>
      <c r="K755" s="89"/>
      <c r="L755" s="89"/>
      <c r="M755" s="89"/>
      <c r="N755" s="89"/>
    </row>
    <row r="756" spans="10:14" s="61" customFormat="1" ht="11.25">
      <c r="J756" s="89"/>
      <c r="K756" s="89"/>
      <c r="L756" s="89"/>
      <c r="M756" s="89"/>
      <c r="N756" s="89"/>
    </row>
    <row r="757" spans="10:14" s="61" customFormat="1" ht="11.25">
      <c r="J757" s="89"/>
      <c r="K757" s="89"/>
      <c r="L757" s="89"/>
      <c r="M757" s="89"/>
      <c r="N757" s="89"/>
    </row>
    <row r="758" spans="10:14" s="61" customFormat="1" ht="11.25">
      <c r="J758" s="89"/>
      <c r="K758" s="89"/>
      <c r="L758" s="89"/>
      <c r="M758" s="89"/>
      <c r="N758" s="89"/>
    </row>
    <row r="759" spans="10:14" s="61" customFormat="1" ht="11.25">
      <c r="J759" s="89"/>
      <c r="K759" s="89"/>
      <c r="L759" s="89"/>
      <c r="M759" s="89"/>
      <c r="N759" s="89"/>
    </row>
    <row r="760" spans="10:14" s="61" customFormat="1" ht="11.25">
      <c r="J760" s="89"/>
      <c r="K760" s="89"/>
      <c r="L760" s="89"/>
      <c r="M760" s="89"/>
      <c r="N760" s="89"/>
    </row>
    <row r="761" spans="10:14" s="61" customFormat="1" ht="11.25">
      <c r="J761" s="89"/>
      <c r="K761" s="89"/>
      <c r="L761" s="89"/>
      <c r="M761" s="89"/>
      <c r="N761" s="89"/>
    </row>
    <row r="762" spans="10:14" s="61" customFormat="1" ht="11.25">
      <c r="J762" s="89"/>
      <c r="K762" s="89"/>
      <c r="L762" s="89"/>
      <c r="M762" s="89"/>
      <c r="N762" s="89"/>
    </row>
  </sheetData>
  <mergeCells count="1">
    <mergeCell ref="G25:I25"/>
  </mergeCells>
  <printOptions/>
  <pageMargins left="0.29" right="0.17" top="1" bottom="1" header="0.512" footer="0.51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2.25390625" style="14" customWidth="1"/>
    <col min="2" max="2" width="3.625" style="14" customWidth="1"/>
    <col min="3" max="3" width="30.625" style="14" bestFit="1" customWidth="1"/>
    <col min="4" max="4" width="39.375" style="13" bestFit="1" customWidth="1"/>
    <col min="5" max="9" width="13.00390625" style="14" customWidth="1"/>
    <col min="10" max="16384" width="9.00390625" style="14" customWidth="1"/>
  </cols>
  <sheetData>
    <row r="1" spans="3:9" ht="17.25">
      <c r="C1" s="17" t="s">
        <v>133</v>
      </c>
      <c r="D1" s="16"/>
      <c r="E1" s="15"/>
      <c r="F1" s="15"/>
      <c r="G1" s="15"/>
      <c r="H1" s="15"/>
      <c r="I1" s="15"/>
    </row>
    <row r="2" spans="3:9" ht="12.75">
      <c r="C2" s="24" t="s">
        <v>143</v>
      </c>
      <c r="D2" s="16"/>
      <c r="E2" s="15"/>
      <c r="F2" s="15"/>
      <c r="G2" s="15"/>
      <c r="H2" s="15"/>
      <c r="I2" s="3" t="s">
        <v>140</v>
      </c>
    </row>
    <row r="3" spans="3:9" ht="12">
      <c r="C3" s="141"/>
      <c r="D3" s="141"/>
      <c r="E3" s="52" t="s">
        <v>173</v>
      </c>
      <c r="F3" s="52" t="s">
        <v>174</v>
      </c>
      <c r="G3" s="52" t="s">
        <v>228</v>
      </c>
      <c r="H3" s="52" t="s">
        <v>229</v>
      </c>
      <c r="I3" s="118" t="s">
        <v>230</v>
      </c>
    </row>
    <row r="4" spans="3:9" ht="12">
      <c r="C4" s="13"/>
      <c r="E4" s="62" t="s">
        <v>201</v>
      </c>
      <c r="F4" s="62" t="s">
        <v>201</v>
      </c>
      <c r="G4" s="62" t="s">
        <v>201</v>
      </c>
      <c r="H4" s="62" t="s">
        <v>201</v>
      </c>
      <c r="I4" s="119" t="s">
        <v>202</v>
      </c>
    </row>
    <row r="5" spans="3:9" ht="12">
      <c r="C5" s="142"/>
      <c r="D5" s="142"/>
      <c r="E5" s="64" t="s">
        <v>423</v>
      </c>
      <c r="F5" s="64" t="s">
        <v>423</v>
      </c>
      <c r="G5" s="64" t="s">
        <v>423</v>
      </c>
      <c r="H5" s="64" t="s">
        <v>422</v>
      </c>
      <c r="I5" s="120" t="s">
        <v>231</v>
      </c>
    </row>
    <row r="6" spans="3:9" s="4" customFormat="1" ht="12">
      <c r="C6" s="26" t="s">
        <v>36</v>
      </c>
      <c r="D6" s="10" t="s">
        <v>414</v>
      </c>
      <c r="E6" s="9">
        <v>130253</v>
      </c>
      <c r="F6" s="9">
        <v>129028</v>
      </c>
      <c r="G6" s="9">
        <v>124501</v>
      </c>
      <c r="H6" s="9">
        <v>117587</v>
      </c>
      <c r="I6" s="143">
        <v>125620</v>
      </c>
    </row>
    <row r="7" spans="3:9" s="4" customFormat="1" ht="12">
      <c r="C7" s="26" t="s">
        <v>1</v>
      </c>
      <c r="D7" s="10" t="s">
        <v>415</v>
      </c>
      <c r="E7" s="9">
        <v>5605</v>
      </c>
      <c r="F7" s="9">
        <v>5741</v>
      </c>
      <c r="G7" s="9">
        <v>6524</v>
      </c>
      <c r="H7" s="9">
        <v>8119</v>
      </c>
      <c r="I7" s="143">
        <v>9608</v>
      </c>
    </row>
    <row r="8" spans="3:9" s="4" customFormat="1" ht="12">
      <c r="C8" s="26" t="s">
        <v>2</v>
      </c>
      <c r="D8" s="10" t="s">
        <v>416</v>
      </c>
      <c r="E8" s="9">
        <v>5641</v>
      </c>
      <c r="F8" s="9">
        <v>5845</v>
      </c>
      <c r="G8" s="9">
        <v>6745</v>
      </c>
      <c r="H8" s="9">
        <v>8224</v>
      </c>
      <c r="I8" s="143">
        <v>9816</v>
      </c>
    </row>
    <row r="9" spans="3:9" s="4" customFormat="1" ht="12">
      <c r="C9" s="26" t="s">
        <v>31</v>
      </c>
      <c r="D9" s="10" t="s">
        <v>417</v>
      </c>
      <c r="E9" s="9">
        <v>3222</v>
      </c>
      <c r="F9" s="9">
        <v>3389</v>
      </c>
      <c r="G9" s="9">
        <v>3319</v>
      </c>
      <c r="H9" s="9">
        <v>4605</v>
      </c>
      <c r="I9" s="143">
        <v>5496</v>
      </c>
    </row>
    <row r="10" spans="3:9" s="4" customFormat="1" ht="12">
      <c r="C10" s="26" t="s">
        <v>412</v>
      </c>
      <c r="D10" s="10" t="s">
        <v>418</v>
      </c>
      <c r="E10" s="9">
        <v>26573</v>
      </c>
      <c r="F10" s="9">
        <v>29056</v>
      </c>
      <c r="G10" s="9">
        <v>31164</v>
      </c>
      <c r="H10" s="143">
        <v>34818</v>
      </c>
      <c r="I10" s="143">
        <v>38732</v>
      </c>
    </row>
    <row r="11" spans="3:9" s="4" customFormat="1" ht="12">
      <c r="C11" s="138" t="s">
        <v>413</v>
      </c>
      <c r="D11" s="11" t="s">
        <v>419</v>
      </c>
      <c r="E11" s="139">
        <v>61832</v>
      </c>
      <c r="F11" s="139">
        <v>58638</v>
      </c>
      <c r="G11" s="139">
        <v>60267</v>
      </c>
      <c r="H11" s="144">
        <v>67233</v>
      </c>
      <c r="I11" s="144">
        <v>70984</v>
      </c>
    </row>
    <row r="12" spans="3:9" s="4" customFormat="1" ht="17.25" customHeight="1">
      <c r="C12" s="8"/>
      <c r="D12" s="10"/>
      <c r="E12" s="27"/>
      <c r="F12" s="27"/>
      <c r="G12" s="27"/>
      <c r="H12" s="27"/>
      <c r="I12" s="27"/>
    </row>
    <row r="13" spans="3:9" s="4" customFormat="1" ht="17.25">
      <c r="C13" s="17" t="s">
        <v>132</v>
      </c>
      <c r="E13" s="3"/>
      <c r="F13" s="3"/>
      <c r="G13" s="3"/>
      <c r="H13" s="3"/>
      <c r="I13" s="3"/>
    </row>
    <row r="14" spans="3:9" s="4" customFormat="1" ht="12">
      <c r="C14" s="24" t="s">
        <v>145</v>
      </c>
      <c r="D14" s="24"/>
      <c r="E14" s="3"/>
      <c r="F14" s="3"/>
      <c r="G14" s="3"/>
      <c r="H14" s="3"/>
      <c r="I14" s="3" t="s">
        <v>140</v>
      </c>
    </row>
    <row r="15" spans="3:9" s="4" customFormat="1" ht="12">
      <c r="C15" s="141"/>
      <c r="D15" s="141"/>
      <c r="E15" s="52" t="s">
        <v>173</v>
      </c>
      <c r="F15" s="52" t="s">
        <v>174</v>
      </c>
      <c r="G15" s="52" t="s">
        <v>228</v>
      </c>
      <c r="H15" s="52" t="s">
        <v>229</v>
      </c>
      <c r="I15" s="118" t="s">
        <v>230</v>
      </c>
    </row>
    <row r="16" spans="3:9" s="4" customFormat="1" ht="12">
      <c r="C16" s="13"/>
      <c r="D16" s="13"/>
      <c r="E16" s="62" t="s">
        <v>201</v>
      </c>
      <c r="F16" s="62" t="s">
        <v>201</v>
      </c>
      <c r="G16" s="62" t="s">
        <v>201</v>
      </c>
      <c r="H16" s="62" t="s">
        <v>201</v>
      </c>
      <c r="I16" s="119" t="s">
        <v>202</v>
      </c>
    </row>
    <row r="17" spans="3:9" s="4" customFormat="1" ht="12">
      <c r="C17" s="142"/>
      <c r="D17" s="142"/>
      <c r="E17" s="64" t="s">
        <v>423</v>
      </c>
      <c r="F17" s="64" t="s">
        <v>423</v>
      </c>
      <c r="G17" s="64" t="s">
        <v>423</v>
      </c>
      <c r="H17" s="64" t="s">
        <v>422</v>
      </c>
      <c r="I17" s="120" t="s">
        <v>231</v>
      </c>
    </row>
    <row r="18" spans="3:9" s="4" customFormat="1" ht="12">
      <c r="C18" s="8" t="s">
        <v>116</v>
      </c>
      <c r="D18" s="10" t="s">
        <v>117</v>
      </c>
      <c r="E18" s="9">
        <v>104762</v>
      </c>
      <c r="F18" s="9">
        <v>108168</v>
      </c>
      <c r="G18" s="9">
        <v>98347</v>
      </c>
      <c r="H18" s="9">
        <v>84464</v>
      </c>
      <c r="I18" s="143">
        <v>90342</v>
      </c>
    </row>
    <row r="19" spans="3:9" s="4" customFormat="1" ht="12">
      <c r="C19" s="32" t="s">
        <v>123</v>
      </c>
      <c r="D19" s="33" t="s">
        <v>146</v>
      </c>
      <c r="E19" s="34">
        <v>0.804</v>
      </c>
      <c r="F19" s="34">
        <v>0.838</v>
      </c>
      <c r="G19" s="34">
        <v>0.79</v>
      </c>
      <c r="H19" s="34">
        <v>0.718</v>
      </c>
      <c r="I19" s="145">
        <v>0.719</v>
      </c>
    </row>
    <row r="20" spans="3:9" s="4" customFormat="1" ht="14.25">
      <c r="C20" s="26" t="s">
        <v>190</v>
      </c>
      <c r="D20" s="45" t="s">
        <v>191</v>
      </c>
      <c r="E20" s="46" t="s">
        <v>192</v>
      </c>
      <c r="F20" s="46" t="s">
        <v>192</v>
      </c>
      <c r="G20" s="9">
        <v>26154</v>
      </c>
      <c r="H20" s="9">
        <v>33123</v>
      </c>
      <c r="I20" s="143">
        <v>35278</v>
      </c>
    </row>
    <row r="21" spans="3:9" s="4" customFormat="1" ht="12">
      <c r="C21" s="32" t="s">
        <v>123</v>
      </c>
      <c r="D21" s="33" t="s">
        <v>146</v>
      </c>
      <c r="E21" s="46" t="s">
        <v>192</v>
      </c>
      <c r="F21" s="46" t="s">
        <v>192</v>
      </c>
      <c r="G21" s="29">
        <v>0.21</v>
      </c>
      <c r="H21" s="29">
        <v>0.282</v>
      </c>
      <c r="I21" s="146">
        <v>0.281</v>
      </c>
    </row>
    <row r="22" spans="3:9" s="4" customFormat="1" ht="12">
      <c r="C22" s="30" t="s">
        <v>35</v>
      </c>
      <c r="D22" s="31" t="s">
        <v>147</v>
      </c>
      <c r="E22" s="28">
        <v>25491</v>
      </c>
      <c r="F22" s="28">
        <v>20860</v>
      </c>
      <c r="G22" s="47">
        <v>0</v>
      </c>
      <c r="H22" s="47">
        <v>0</v>
      </c>
      <c r="I22" s="147">
        <v>0</v>
      </c>
    </row>
    <row r="23" spans="3:9" s="4" customFormat="1" ht="12">
      <c r="C23" s="32" t="s">
        <v>123</v>
      </c>
      <c r="D23" s="33" t="s">
        <v>131</v>
      </c>
      <c r="E23" s="34">
        <v>0.196</v>
      </c>
      <c r="F23" s="34">
        <v>0.162</v>
      </c>
      <c r="G23" s="48">
        <v>0</v>
      </c>
      <c r="H23" s="48">
        <v>0</v>
      </c>
      <c r="I23" s="148">
        <v>0</v>
      </c>
    </row>
    <row r="24" spans="3:9" s="4" customFormat="1" ht="12">
      <c r="C24" s="5" t="s">
        <v>37</v>
      </c>
      <c r="D24" s="35" t="s">
        <v>134</v>
      </c>
      <c r="E24" s="36">
        <f>SUM(E18,E20,E22)</f>
        <v>130253</v>
      </c>
      <c r="F24" s="36">
        <f>SUM(F18,F20,F22)</f>
        <v>129028</v>
      </c>
      <c r="G24" s="36">
        <f>SUM(G18,G20,G22)</f>
        <v>124501</v>
      </c>
      <c r="H24" s="36">
        <f>SUM(H18,H20,H22)</f>
        <v>117587</v>
      </c>
      <c r="I24" s="149">
        <f>SUM(I18,I20,I22)</f>
        <v>125620</v>
      </c>
    </row>
    <row r="25" spans="3:9" ht="17.25" customHeight="1">
      <c r="C25" s="13"/>
      <c r="D25" s="18"/>
      <c r="E25" s="23"/>
      <c r="F25" s="23"/>
      <c r="G25" s="23"/>
      <c r="H25" s="23"/>
      <c r="I25" s="23"/>
    </row>
    <row r="26" spans="3:9" s="4" customFormat="1" ht="17.25">
      <c r="C26" s="17" t="s">
        <v>197</v>
      </c>
      <c r="E26" s="3"/>
      <c r="F26" s="3"/>
      <c r="G26" s="3"/>
      <c r="H26" s="3"/>
      <c r="I26" s="3"/>
    </row>
    <row r="27" spans="3:9" s="4" customFormat="1" ht="12">
      <c r="C27" s="24" t="s">
        <v>199</v>
      </c>
      <c r="D27" s="24"/>
      <c r="E27" s="3"/>
      <c r="F27" s="3"/>
      <c r="G27" s="3"/>
      <c r="H27" s="3"/>
      <c r="I27" s="3" t="s">
        <v>140</v>
      </c>
    </row>
    <row r="28" spans="3:9" s="4" customFormat="1" ht="12">
      <c r="C28" s="141"/>
      <c r="D28" s="141"/>
      <c r="E28" s="52" t="s">
        <v>173</v>
      </c>
      <c r="F28" s="52" t="s">
        <v>174</v>
      </c>
      <c r="G28" s="52" t="s">
        <v>228</v>
      </c>
      <c r="H28" s="52" t="s">
        <v>229</v>
      </c>
      <c r="I28" s="118" t="s">
        <v>230</v>
      </c>
    </row>
    <row r="29" spans="3:9" s="4" customFormat="1" ht="12">
      <c r="C29" s="13"/>
      <c r="D29" s="13"/>
      <c r="E29" s="62" t="s">
        <v>201</v>
      </c>
      <c r="F29" s="62" t="s">
        <v>201</v>
      </c>
      <c r="G29" s="62" t="s">
        <v>201</v>
      </c>
      <c r="H29" s="62" t="s">
        <v>201</v>
      </c>
      <c r="I29" s="119" t="s">
        <v>202</v>
      </c>
    </row>
    <row r="30" spans="3:9" s="4" customFormat="1" ht="12">
      <c r="C30" s="142"/>
      <c r="D30" s="142"/>
      <c r="E30" s="64" t="s">
        <v>423</v>
      </c>
      <c r="F30" s="64" t="s">
        <v>423</v>
      </c>
      <c r="G30" s="64" t="s">
        <v>423</v>
      </c>
      <c r="H30" s="64" t="s">
        <v>422</v>
      </c>
      <c r="I30" s="120" t="s">
        <v>231</v>
      </c>
    </row>
    <row r="31" spans="3:9" s="4" customFormat="1" ht="12">
      <c r="C31" s="8" t="s">
        <v>116</v>
      </c>
      <c r="D31" s="10" t="s">
        <v>117</v>
      </c>
      <c r="E31" s="9">
        <v>2230</v>
      </c>
      <c r="F31" s="9">
        <v>1484</v>
      </c>
      <c r="G31" s="9">
        <v>2764</v>
      </c>
      <c r="H31" s="9">
        <v>3196</v>
      </c>
      <c r="I31" s="143">
        <v>3455</v>
      </c>
    </row>
    <row r="32" spans="3:9" s="4" customFormat="1" ht="12">
      <c r="C32" s="32" t="s">
        <v>198</v>
      </c>
      <c r="D32" s="33" t="s">
        <v>200</v>
      </c>
      <c r="E32" s="34">
        <v>0.398</v>
      </c>
      <c r="F32" s="34">
        <v>0.259</v>
      </c>
      <c r="G32" s="34">
        <v>0.424</v>
      </c>
      <c r="H32" s="34">
        <v>0.394</v>
      </c>
      <c r="I32" s="145">
        <v>0.36</v>
      </c>
    </row>
    <row r="33" spans="3:9" s="4" customFormat="1" ht="14.25">
      <c r="C33" s="26" t="s">
        <v>190</v>
      </c>
      <c r="D33" s="45" t="s">
        <v>191</v>
      </c>
      <c r="E33" s="46" t="s">
        <v>192</v>
      </c>
      <c r="F33" s="46" t="s">
        <v>192</v>
      </c>
      <c r="G33" s="9">
        <v>3760</v>
      </c>
      <c r="H33" s="9">
        <v>4923</v>
      </c>
      <c r="I33" s="143">
        <v>6153</v>
      </c>
    </row>
    <row r="34" spans="3:9" s="4" customFormat="1" ht="12">
      <c r="C34" s="32" t="s">
        <v>198</v>
      </c>
      <c r="D34" s="33" t="s">
        <v>200</v>
      </c>
      <c r="E34" s="46" t="s">
        <v>192</v>
      </c>
      <c r="F34" s="46" t="s">
        <v>192</v>
      </c>
      <c r="G34" s="29">
        <v>0.576</v>
      </c>
      <c r="H34" s="29">
        <v>0.606</v>
      </c>
      <c r="I34" s="146">
        <v>0.639</v>
      </c>
    </row>
    <row r="35" spans="3:9" s="4" customFormat="1" ht="12">
      <c r="C35" s="30" t="s">
        <v>35</v>
      </c>
      <c r="D35" s="31" t="s">
        <v>147</v>
      </c>
      <c r="E35" s="28">
        <v>3375</v>
      </c>
      <c r="F35" s="28">
        <v>4257</v>
      </c>
      <c r="G35" s="47">
        <v>0</v>
      </c>
      <c r="H35" s="47">
        <v>0</v>
      </c>
      <c r="I35" s="147">
        <v>0</v>
      </c>
    </row>
    <row r="36" spans="3:9" s="4" customFormat="1" ht="12">
      <c r="C36" s="32" t="s">
        <v>198</v>
      </c>
      <c r="D36" s="33" t="s">
        <v>200</v>
      </c>
      <c r="E36" s="34">
        <v>0.602</v>
      </c>
      <c r="F36" s="34">
        <v>0.741</v>
      </c>
      <c r="G36" s="48">
        <v>0</v>
      </c>
      <c r="H36" s="48">
        <v>0</v>
      </c>
      <c r="I36" s="148">
        <v>0</v>
      </c>
    </row>
    <row r="37" spans="3:9" s="4" customFormat="1" ht="12">
      <c r="C37" s="5" t="s">
        <v>37</v>
      </c>
      <c r="D37" s="35" t="s">
        <v>134</v>
      </c>
      <c r="E37" s="36">
        <f>SUM(E31,E33,E35)</f>
        <v>5605</v>
      </c>
      <c r="F37" s="36">
        <f>SUM(F31,F33,F35)</f>
        <v>5741</v>
      </c>
      <c r="G37" s="36">
        <f>SUM(G31,G33,G35)</f>
        <v>6524</v>
      </c>
      <c r="H37" s="36">
        <f>SUM(H31,H33,H35)</f>
        <v>8119</v>
      </c>
      <c r="I37" s="149">
        <f>SUM(I31,I33,I35)</f>
        <v>9608</v>
      </c>
    </row>
    <row r="38" spans="3:9" ht="17.25" customHeight="1">
      <c r="C38" s="13"/>
      <c r="D38" s="18"/>
      <c r="E38" s="23"/>
      <c r="F38" s="23"/>
      <c r="G38" s="23"/>
      <c r="H38" s="23"/>
      <c r="I38" s="23"/>
    </row>
    <row r="39" spans="3:9" ht="17.25">
      <c r="C39" s="17" t="s">
        <v>0</v>
      </c>
      <c r="D39" s="14"/>
      <c r="E39" s="15"/>
      <c r="F39" s="15"/>
      <c r="G39" s="15"/>
      <c r="H39" s="15"/>
      <c r="I39" s="15"/>
    </row>
    <row r="40" spans="3:9" ht="12.75">
      <c r="C40" s="25" t="s">
        <v>144</v>
      </c>
      <c r="D40" s="16"/>
      <c r="E40" s="15"/>
      <c r="F40" s="15"/>
      <c r="G40" s="15"/>
      <c r="H40" s="15"/>
      <c r="I40" s="15"/>
    </row>
    <row r="41" spans="3:9" ht="12">
      <c r="C41" s="141"/>
      <c r="D41" s="141"/>
      <c r="E41" s="52" t="s">
        <v>173</v>
      </c>
      <c r="F41" s="52" t="s">
        <v>174</v>
      </c>
      <c r="G41" s="52" t="s">
        <v>228</v>
      </c>
      <c r="H41" s="52" t="s">
        <v>229</v>
      </c>
      <c r="I41" s="118" t="s">
        <v>230</v>
      </c>
    </row>
    <row r="42" spans="3:9" ht="12">
      <c r="C42" s="13"/>
      <c r="E42" s="62" t="s">
        <v>201</v>
      </c>
      <c r="F42" s="62" t="s">
        <v>201</v>
      </c>
      <c r="G42" s="62" t="s">
        <v>201</v>
      </c>
      <c r="H42" s="62" t="s">
        <v>201</v>
      </c>
      <c r="I42" s="119" t="s">
        <v>202</v>
      </c>
    </row>
    <row r="43" spans="3:9" ht="12">
      <c r="C43" s="142"/>
      <c r="D43" s="142"/>
      <c r="E43" s="64" t="s">
        <v>423</v>
      </c>
      <c r="F43" s="64" t="s">
        <v>423</v>
      </c>
      <c r="G43" s="64" t="s">
        <v>423</v>
      </c>
      <c r="H43" s="64" t="s">
        <v>422</v>
      </c>
      <c r="I43" s="120" t="s">
        <v>231</v>
      </c>
    </row>
    <row r="44" spans="3:9" s="4" customFormat="1" ht="12">
      <c r="C44" s="37" t="s">
        <v>130</v>
      </c>
      <c r="D44" s="38" t="s">
        <v>148</v>
      </c>
      <c r="E44" s="39">
        <v>4.3</v>
      </c>
      <c r="F44" s="39">
        <v>4.4</v>
      </c>
      <c r="G44" s="39">
        <v>5.2</v>
      </c>
      <c r="H44" s="39">
        <v>6.9</v>
      </c>
      <c r="I44" s="150">
        <v>7.6</v>
      </c>
    </row>
    <row r="45" spans="3:9" s="4" customFormat="1" ht="12">
      <c r="C45" s="26" t="s">
        <v>135</v>
      </c>
      <c r="D45" s="10" t="s">
        <v>149</v>
      </c>
      <c r="E45" s="40">
        <v>4.3</v>
      </c>
      <c r="F45" s="40">
        <v>4.5</v>
      </c>
      <c r="G45" s="40">
        <v>5.4</v>
      </c>
      <c r="H45" s="40">
        <v>7</v>
      </c>
      <c r="I45" s="151">
        <v>7.8</v>
      </c>
    </row>
    <row r="46" spans="3:9" s="4" customFormat="1" ht="12">
      <c r="C46" s="26" t="s">
        <v>136</v>
      </c>
      <c r="D46" s="10" t="s">
        <v>150</v>
      </c>
      <c r="E46" s="40">
        <v>2.5</v>
      </c>
      <c r="F46" s="40">
        <v>2.6</v>
      </c>
      <c r="G46" s="40">
        <v>2.7</v>
      </c>
      <c r="H46" s="40">
        <v>3.9</v>
      </c>
      <c r="I46" s="151">
        <v>4.4</v>
      </c>
    </row>
    <row r="47" spans="3:9" s="4" customFormat="1" ht="12">
      <c r="C47" s="26" t="s">
        <v>118</v>
      </c>
      <c r="D47" s="10" t="s">
        <v>151</v>
      </c>
      <c r="E47" s="40">
        <v>43</v>
      </c>
      <c r="F47" s="40">
        <v>49.6</v>
      </c>
      <c r="G47" s="40">
        <v>51.7</v>
      </c>
      <c r="H47" s="40">
        <v>53</v>
      </c>
      <c r="I47" s="151">
        <v>54.6</v>
      </c>
    </row>
    <row r="48" spans="3:9" s="4" customFormat="1" ht="12">
      <c r="C48" s="26" t="s">
        <v>137</v>
      </c>
      <c r="D48" s="10" t="s">
        <v>152</v>
      </c>
      <c r="E48" s="40">
        <v>170.9</v>
      </c>
      <c r="F48" s="40">
        <v>183.2</v>
      </c>
      <c r="G48" s="40">
        <v>198.8</v>
      </c>
      <c r="H48" s="40">
        <v>187.6</v>
      </c>
      <c r="I48" s="151">
        <v>206.5</v>
      </c>
    </row>
    <row r="49" spans="3:9" s="4" customFormat="1" ht="12">
      <c r="C49" s="26" t="s">
        <v>119</v>
      </c>
      <c r="D49" s="10" t="s">
        <v>195</v>
      </c>
      <c r="E49" s="40">
        <v>29.5</v>
      </c>
      <c r="F49" s="40">
        <v>38.2</v>
      </c>
      <c r="G49" s="40">
        <v>32.5</v>
      </c>
      <c r="H49" s="40">
        <v>43.8</v>
      </c>
      <c r="I49" s="151">
        <v>35.7</v>
      </c>
    </row>
    <row r="50" spans="3:9" s="4" customFormat="1" ht="12">
      <c r="C50" s="26" t="s">
        <v>153</v>
      </c>
      <c r="D50" s="10" t="s">
        <v>120</v>
      </c>
      <c r="E50" s="40">
        <v>2.2</v>
      </c>
      <c r="F50" s="40">
        <v>2.1</v>
      </c>
      <c r="G50" s="40">
        <v>2.1</v>
      </c>
      <c r="H50" s="40">
        <v>1.9</v>
      </c>
      <c r="I50" s="151">
        <v>1.8</v>
      </c>
    </row>
    <row r="51" spans="3:9" s="4" customFormat="1" ht="12">
      <c r="C51" s="26" t="s">
        <v>124</v>
      </c>
      <c r="D51" s="10" t="s">
        <v>154</v>
      </c>
      <c r="E51" s="40">
        <v>5.2</v>
      </c>
      <c r="F51" s="40">
        <v>4.6</v>
      </c>
      <c r="G51" s="40">
        <v>4.1</v>
      </c>
      <c r="H51" s="40">
        <v>3.6</v>
      </c>
      <c r="I51" s="151">
        <v>3.4</v>
      </c>
    </row>
    <row r="52" spans="3:9" s="4" customFormat="1" ht="12">
      <c r="C52" s="26" t="s">
        <v>155</v>
      </c>
      <c r="D52" s="10" t="s">
        <v>121</v>
      </c>
      <c r="E52" s="40">
        <v>16.9</v>
      </c>
      <c r="F52" s="40">
        <v>13.6</v>
      </c>
      <c r="G52" s="40">
        <v>11.7</v>
      </c>
      <c r="H52" s="40">
        <v>9.3</v>
      </c>
      <c r="I52" s="151">
        <v>9</v>
      </c>
    </row>
    <row r="53" spans="3:9" s="4" customFormat="1" ht="12">
      <c r="C53" s="26" t="s">
        <v>156</v>
      </c>
      <c r="D53" s="10" t="s">
        <v>163</v>
      </c>
      <c r="E53" s="40">
        <v>56</v>
      </c>
      <c r="F53" s="40">
        <v>49.7</v>
      </c>
      <c r="G53" s="40">
        <v>46.1</v>
      </c>
      <c r="H53" s="40">
        <v>49.2</v>
      </c>
      <c r="I53" s="151">
        <v>48</v>
      </c>
    </row>
    <row r="54" spans="3:9" s="4" customFormat="1" ht="12">
      <c r="C54" s="26" t="s">
        <v>450</v>
      </c>
      <c r="D54" s="10" t="s">
        <v>122</v>
      </c>
      <c r="E54" s="40">
        <v>13.6</v>
      </c>
      <c r="F54" s="40">
        <v>13.5</v>
      </c>
      <c r="G54" s="40">
        <v>13.3</v>
      </c>
      <c r="H54" s="40">
        <v>15.4</v>
      </c>
      <c r="I54" s="151">
        <v>18.3</v>
      </c>
    </row>
    <row r="55" spans="3:9" s="4" customFormat="1" ht="12">
      <c r="C55" s="26" t="s">
        <v>125</v>
      </c>
      <c r="D55" s="10" t="s">
        <v>157</v>
      </c>
      <c r="E55" s="9">
        <v>4927</v>
      </c>
      <c r="F55" s="9">
        <v>5367</v>
      </c>
      <c r="G55" s="9">
        <v>6501</v>
      </c>
      <c r="H55" s="9">
        <v>8043</v>
      </c>
      <c r="I55" s="143">
        <v>8139</v>
      </c>
    </row>
    <row r="56" spans="3:9" s="4" customFormat="1" ht="12">
      <c r="C56" s="26" t="s">
        <v>127</v>
      </c>
      <c r="D56" s="10" t="s">
        <v>158</v>
      </c>
      <c r="E56" s="27">
        <v>384.02</v>
      </c>
      <c r="F56" s="27">
        <v>256.44</v>
      </c>
      <c r="G56" s="27">
        <v>486.03</v>
      </c>
      <c r="H56" s="27">
        <v>350.75</v>
      </c>
      <c r="I56" s="152">
        <v>382.43</v>
      </c>
    </row>
    <row r="57" spans="3:9" s="4" customFormat="1" ht="12">
      <c r="C57" s="26" t="s">
        <v>126</v>
      </c>
      <c r="D57" s="10" t="s">
        <v>159</v>
      </c>
      <c r="E57" s="9">
        <v>4276</v>
      </c>
      <c r="F57" s="9">
        <v>215</v>
      </c>
      <c r="G57" s="9">
        <v>4969</v>
      </c>
      <c r="H57" s="140">
        <v>-290</v>
      </c>
      <c r="I57" s="130">
        <v>4138</v>
      </c>
    </row>
    <row r="58" spans="3:9" s="4" customFormat="1" ht="12">
      <c r="C58" s="26" t="s">
        <v>128</v>
      </c>
      <c r="D58" s="10" t="s">
        <v>160</v>
      </c>
      <c r="E58" s="9">
        <v>1553</v>
      </c>
      <c r="F58" s="9">
        <v>752</v>
      </c>
      <c r="G58" s="9">
        <v>689</v>
      </c>
      <c r="H58" s="9">
        <v>733</v>
      </c>
      <c r="I58" s="143">
        <v>1002</v>
      </c>
    </row>
    <row r="59" spans="3:9" s="4" customFormat="1" ht="12">
      <c r="C59" s="26" t="s">
        <v>129</v>
      </c>
      <c r="D59" s="10" t="s">
        <v>196</v>
      </c>
      <c r="E59" s="27">
        <v>1828.94</v>
      </c>
      <c r="F59" s="27">
        <v>1999.81</v>
      </c>
      <c r="G59" s="27">
        <v>2144.91</v>
      </c>
      <c r="H59" s="27">
        <v>2396.38</v>
      </c>
      <c r="I59" s="152">
        <v>2665.81</v>
      </c>
    </row>
    <row r="60" spans="3:9" s="4" customFormat="1" ht="12">
      <c r="C60" s="26" t="s">
        <v>166</v>
      </c>
      <c r="D60" s="10" t="s">
        <v>164</v>
      </c>
      <c r="E60" s="40">
        <v>12.7</v>
      </c>
      <c r="F60" s="40">
        <v>12.2</v>
      </c>
      <c r="G60" s="40">
        <v>11</v>
      </c>
      <c r="H60" s="40">
        <v>14</v>
      </c>
      <c r="I60" s="151">
        <v>14.9</v>
      </c>
    </row>
    <row r="61" spans="3:9" s="4" customFormat="1" ht="12">
      <c r="C61" s="49" t="s">
        <v>165</v>
      </c>
      <c r="D61" s="10" t="s">
        <v>161</v>
      </c>
      <c r="E61" s="40">
        <v>9.5</v>
      </c>
      <c r="F61" s="40">
        <v>9.7</v>
      </c>
      <c r="G61" s="40">
        <v>11.3</v>
      </c>
      <c r="H61" s="40">
        <v>13.1</v>
      </c>
      <c r="I61" s="151">
        <v>14.2</v>
      </c>
    </row>
    <row r="62" spans="3:9" ht="12.75">
      <c r="C62" s="4" t="s">
        <v>193</v>
      </c>
      <c r="D62" s="10" t="s">
        <v>424</v>
      </c>
      <c r="E62" s="50">
        <v>47.5</v>
      </c>
      <c r="F62" s="50">
        <v>55</v>
      </c>
      <c r="G62" s="50">
        <v>60</v>
      </c>
      <c r="H62" s="50">
        <v>85</v>
      </c>
      <c r="I62" s="153">
        <v>100</v>
      </c>
    </row>
    <row r="63" spans="3:9" ht="12.75">
      <c r="C63" s="4" t="s">
        <v>194</v>
      </c>
      <c r="D63" s="10" t="s">
        <v>425</v>
      </c>
      <c r="E63" s="50">
        <v>22.5</v>
      </c>
      <c r="F63" s="50">
        <v>27.5</v>
      </c>
      <c r="G63" s="50">
        <v>30</v>
      </c>
      <c r="H63" s="50">
        <v>35</v>
      </c>
      <c r="I63" s="153">
        <v>50</v>
      </c>
    </row>
    <row r="64" spans="3:9" ht="12.75">
      <c r="C64" s="4" t="s">
        <v>448</v>
      </c>
      <c r="D64" s="10" t="s">
        <v>449</v>
      </c>
      <c r="E64" s="51">
        <v>21.4</v>
      </c>
      <c r="F64" s="51">
        <v>23.6</v>
      </c>
      <c r="G64" s="51">
        <v>26.3</v>
      </c>
      <c r="H64" s="51">
        <v>26.8</v>
      </c>
      <c r="I64" s="154">
        <v>26.4</v>
      </c>
    </row>
    <row r="65" spans="3:9" ht="12">
      <c r="C65" s="141"/>
      <c r="D65" s="141"/>
      <c r="E65" s="141"/>
      <c r="F65" s="141"/>
      <c r="G65" s="141"/>
      <c r="H65" s="141"/>
      <c r="I65" s="141"/>
    </row>
    <row r="66" spans="1:8" ht="12">
      <c r="A66" s="56"/>
      <c r="B66" s="93" t="s">
        <v>221</v>
      </c>
      <c r="C66" s="56" t="s">
        <v>453</v>
      </c>
      <c r="D66" s="56"/>
      <c r="E66" s="56"/>
      <c r="F66" s="61"/>
      <c r="G66" s="89"/>
      <c r="H66" s="89"/>
    </row>
    <row r="67" spans="1:8" ht="12">
      <c r="A67" s="56"/>
      <c r="B67" s="56"/>
      <c r="C67" s="56" t="s">
        <v>275</v>
      </c>
      <c r="D67" s="56"/>
      <c r="E67" s="56"/>
      <c r="F67" s="61"/>
      <c r="G67" s="89"/>
      <c r="H67" s="89"/>
    </row>
    <row r="68" spans="1:8" ht="12.75">
      <c r="A68" s="75"/>
      <c r="B68" s="56"/>
      <c r="C68" s="56"/>
      <c r="D68" s="56"/>
      <c r="E68" s="56"/>
      <c r="F68" s="61"/>
      <c r="G68" s="89"/>
      <c r="H68" s="89"/>
    </row>
    <row r="69" spans="1:8" ht="12.75">
      <c r="A69" s="75"/>
      <c r="B69" s="94" t="s">
        <v>276</v>
      </c>
      <c r="C69" s="75" t="s">
        <v>454</v>
      </c>
      <c r="D69" s="75"/>
      <c r="E69" s="75"/>
      <c r="F69" s="61"/>
      <c r="G69" s="89"/>
      <c r="H69" s="89"/>
    </row>
    <row r="70" spans="1:8" ht="12.75">
      <c r="A70" s="75"/>
      <c r="B70" s="94"/>
      <c r="C70" s="75" t="s">
        <v>455</v>
      </c>
      <c r="D70" s="75"/>
      <c r="E70" s="75"/>
      <c r="F70" s="61"/>
      <c r="G70" s="89"/>
      <c r="H70" s="89"/>
    </row>
    <row r="71" spans="1:8" ht="12.75">
      <c r="A71" s="75"/>
      <c r="B71" s="94"/>
      <c r="C71" s="75" t="s">
        <v>456</v>
      </c>
      <c r="D71" s="75"/>
      <c r="E71" s="75"/>
      <c r="F71" s="61"/>
      <c r="G71" s="89"/>
      <c r="H71" s="89"/>
    </row>
    <row r="72" spans="1:8" ht="12.75">
      <c r="A72" s="56"/>
      <c r="B72" s="75"/>
      <c r="C72" s="75" t="s">
        <v>457</v>
      </c>
      <c r="D72" s="75"/>
      <c r="E72" s="75"/>
      <c r="F72" s="61"/>
      <c r="G72" s="89"/>
      <c r="H72" s="89"/>
    </row>
    <row r="73" spans="1:8" ht="4.5" customHeight="1">
      <c r="A73" s="56"/>
      <c r="B73" s="75"/>
      <c r="C73" s="75"/>
      <c r="D73" s="75"/>
      <c r="E73" s="75"/>
      <c r="F73" s="61"/>
      <c r="G73" s="89"/>
      <c r="H73" s="89"/>
    </row>
    <row r="74" spans="1:8" ht="12.75">
      <c r="A74" s="56"/>
      <c r="B74" s="75"/>
      <c r="C74" s="75" t="s">
        <v>277</v>
      </c>
      <c r="D74" s="75"/>
      <c r="E74" s="75"/>
      <c r="F74" s="61"/>
      <c r="G74" s="89"/>
      <c r="H74" s="89"/>
    </row>
    <row r="75" spans="1:8" ht="12" customHeight="1">
      <c r="A75" s="56"/>
      <c r="B75" s="56"/>
      <c r="C75" s="56"/>
      <c r="D75" s="56"/>
      <c r="E75" s="56"/>
      <c r="F75" s="61"/>
      <c r="G75" s="89"/>
      <c r="H75" s="89"/>
    </row>
    <row r="76" spans="1:8" ht="12">
      <c r="A76" s="56"/>
      <c r="B76" s="56"/>
      <c r="D76" s="56"/>
      <c r="E76" s="56"/>
      <c r="F76" s="61"/>
      <c r="G76" s="89"/>
      <c r="H76" s="89"/>
    </row>
  </sheetData>
  <printOptions/>
  <pageMargins left="0.26" right="0.17" top="0.984251968503937" bottom="0.35433070866141736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ＩＴ推進部</cp:lastModifiedBy>
  <cp:lastPrinted>2011-06-30T05:12:06Z</cp:lastPrinted>
  <dcterms:created xsi:type="dcterms:W3CDTF">2001-12-11T10:01:45Z</dcterms:created>
  <dcterms:modified xsi:type="dcterms:W3CDTF">2011-07-05T05:54:00Z</dcterms:modified>
  <cp:category/>
  <cp:version/>
  <cp:contentType/>
  <cp:contentStatus/>
</cp:coreProperties>
</file>